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<sst xmlns="http://schemas.openxmlformats.org/spreadsheetml/2006/main" count="1866" uniqueCount="287">
  <si>
    <t>ул. Космонавтов, 10</t>
  </si>
  <si>
    <t>Предложения о мероприятиях по энергосбережению и повышению энергетической эффективности, которые возможно проводить в данном многоквартирном доме(МКД).</t>
  </si>
  <si>
    <t>В соответствии с Федеральным законом РФ от 23.11.2009 года № 261-ФЗ «Об энергосбережении и повышении энергетической эффективности» ООО «Лада Дом» разработало и доводит до сведения собственников помещений в МКД следующие предложения* :</t>
  </si>
  <si>
    <t>№ п/п</t>
  </si>
  <si>
    <t>Наименование мероприятия</t>
  </si>
  <si>
    <t>Расходы на проведение мероприятия, руб.</t>
  </si>
  <si>
    <t>Объем ожидаемого снижения используемых энергетических ресурсов в натуральном выражении</t>
  </si>
  <si>
    <t>Объем ожидаемого снижения используемых энергетических ресурсов в денежном выражении, руб./год</t>
  </si>
  <si>
    <t>Срок окупаемости предлагаемых мероприятий, лет</t>
  </si>
  <si>
    <t>Замена ламп накаливания в местах общего пользования на энергосберегающие лампы дневного света</t>
  </si>
  <si>
    <t>кВт/год</t>
  </si>
  <si>
    <t>Установка автоматизированных узлов энергоресурсов ГВС, отопления (с реконструкцией существующих узлов )</t>
  </si>
  <si>
    <t>Гкал/год</t>
  </si>
  <si>
    <t>Утепление фасада здания</t>
  </si>
  <si>
    <t>Энергоаудит (проведение энергетического обследования дома с оформлением энергетического паспорта)</t>
  </si>
  <si>
    <t>-</t>
  </si>
  <si>
    <t>Капитальный ремонт теплоизоляции трубопроводов отопления и ГВС с применением энергоэффективных материалов</t>
  </si>
  <si>
    <t>Замена стеклопакетов лестничных клеток на энерго-эффективные</t>
  </si>
  <si>
    <t xml:space="preserve">* - предложения носят информационный характер и не являются обязательными к исполнению </t>
  </si>
  <si>
    <t>пр. Ленина, 67</t>
  </si>
  <si>
    <t>4 608 кВт/год</t>
  </si>
  <si>
    <t>11 658,24</t>
  </si>
  <si>
    <t>8 мес.</t>
  </si>
  <si>
    <t>92,48 Гкал/год</t>
  </si>
  <si>
    <t>3 434 850</t>
  </si>
  <si>
    <t>30,94 Гкал/год</t>
  </si>
  <si>
    <t>21 208,23</t>
  </si>
  <si>
    <t>11 мес</t>
  </si>
  <si>
    <t>12,7 Гкал/год</t>
  </si>
  <si>
    <t>пр. Ленина, 71</t>
  </si>
  <si>
    <t xml:space="preserve">4 838,4 </t>
  </si>
  <si>
    <t>12 241,15</t>
  </si>
  <si>
    <t>10 мес.</t>
  </si>
  <si>
    <t>418,32 кВт/год</t>
  </si>
  <si>
    <t>1 058,35</t>
  </si>
  <si>
    <t>18 373,04</t>
  </si>
  <si>
    <t>пр. Ленина, 75</t>
  </si>
  <si>
    <t xml:space="preserve">4 147,2 </t>
  </si>
  <si>
    <t>10 492,42</t>
  </si>
  <si>
    <t>2 424 600</t>
  </si>
  <si>
    <t>15 963,25</t>
  </si>
  <si>
    <t>358,56 кВт/год</t>
  </si>
  <si>
    <t>11,07 Гкал/год</t>
  </si>
  <si>
    <t>пр. Ленина, 77</t>
  </si>
  <si>
    <t>5 875,2 кВт/год</t>
  </si>
  <si>
    <t>14 864,26</t>
  </si>
  <si>
    <t>1 919 475</t>
  </si>
  <si>
    <t>19,76 Гкал/год</t>
  </si>
  <si>
    <t>17 093,71</t>
  </si>
  <si>
    <t>507,96 кВт/год</t>
  </si>
  <si>
    <t>1 285,14</t>
  </si>
  <si>
    <t>пр. Ленина, 79</t>
  </si>
  <si>
    <t>1 497,6</t>
  </si>
  <si>
    <t>3 788,93</t>
  </si>
  <si>
    <t>46,24 Гкал/год</t>
  </si>
  <si>
    <t>11,04 Гкал/год</t>
  </si>
  <si>
    <t>9 548,54</t>
  </si>
  <si>
    <t>129,48 кВт/год</t>
  </si>
  <si>
    <t>6,6 Гкал/год</t>
  </si>
  <si>
    <t>пр. Ленина, 80</t>
  </si>
  <si>
    <t>9 446,4 кВт/год</t>
  </si>
  <si>
    <t>2 963 400</t>
  </si>
  <si>
    <t>49,31 Гкал/год</t>
  </si>
  <si>
    <t>пр. Ленина, 81</t>
  </si>
  <si>
    <t>пр. Ленина, 82</t>
  </si>
  <si>
    <t>5 299 кВт/год</t>
  </si>
  <si>
    <t>1 091 070</t>
  </si>
  <si>
    <t>25,79 Гкал/год</t>
  </si>
  <si>
    <t>22 310,33</t>
  </si>
  <si>
    <t>458,16 кВт/год</t>
  </si>
  <si>
    <t>1 159,14</t>
  </si>
  <si>
    <t>17,19 Гкал/год</t>
  </si>
  <si>
    <t>14 873,60</t>
  </si>
  <si>
    <t>пр. Ленина, 83</t>
  </si>
  <si>
    <t>5 760 кВт/год</t>
  </si>
  <si>
    <t>14 572,28</t>
  </si>
  <si>
    <t>498 кВт/год</t>
  </si>
  <si>
    <t>1 259,94</t>
  </si>
  <si>
    <t>пр. Ленина, 84</t>
  </si>
  <si>
    <t>пр. Ленина, 85</t>
  </si>
  <si>
    <t>2 995,2 кВт/год</t>
  </si>
  <si>
    <t>7 577,86</t>
  </si>
  <si>
    <t>13 Гкал/год</t>
  </si>
  <si>
    <t>258,96 кВт/год</t>
  </si>
  <si>
    <t>9,8 Гкал/год</t>
  </si>
  <si>
    <t>6 728,4</t>
  </si>
  <si>
    <t>пр. Ленина, 86</t>
  </si>
  <si>
    <t>пр. Ленина, 87</t>
  </si>
  <si>
    <t>6 105,6 кВт/год</t>
  </si>
  <si>
    <t>15 477,17</t>
  </si>
  <si>
    <t>527,88 кВт/год</t>
  </si>
  <si>
    <t>1 335,54</t>
  </si>
  <si>
    <t>пр. Ленина, 89</t>
  </si>
  <si>
    <t>8 294,4 кВт/год</t>
  </si>
  <si>
    <t>1 616 400</t>
  </si>
  <si>
    <t>23,39 Гкал/год</t>
  </si>
  <si>
    <t>717,12 кВт/год</t>
  </si>
  <si>
    <t>1 814,31</t>
  </si>
  <si>
    <t>15,6 Гкал/год</t>
  </si>
  <si>
    <t>пр. Ленина, 91</t>
  </si>
  <si>
    <t>4 147,2 кВт/год</t>
  </si>
  <si>
    <t>пр. Ленина, 93</t>
  </si>
  <si>
    <t>7 257,6 кВт/год</t>
  </si>
  <si>
    <t>18 361,73</t>
  </si>
  <si>
    <t>19,23 Гкал/год</t>
  </si>
  <si>
    <t>16 639,5</t>
  </si>
  <si>
    <t>677,28 кВт/год</t>
  </si>
  <si>
    <t>1 713,52</t>
  </si>
  <si>
    <t>17,89 Гкал/год</t>
  </si>
  <si>
    <t>пр. Ленина, 95</t>
  </si>
  <si>
    <t>ул. Молодежная, 2</t>
  </si>
  <si>
    <t>4 723,2 кВт/год</t>
  </si>
  <si>
    <t>11 949,70</t>
  </si>
  <si>
    <t>1 279 650</t>
  </si>
  <si>
    <t>15,2 Гкал/год</t>
  </si>
  <si>
    <t>13 181,32</t>
  </si>
  <si>
    <t>408,36 кВт/год</t>
  </si>
  <si>
    <t>1 033,15</t>
  </si>
  <si>
    <t>12,9 Гкал/год</t>
  </si>
  <si>
    <t>ул. Молодежная, 4</t>
  </si>
  <si>
    <t>ул. Молодежная, 6</t>
  </si>
  <si>
    <t>ул. Молодежная, 8</t>
  </si>
  <si>
    <t>9 561,6 кВт/год</t>
  </si>
  <si>
    <t>184,95 Гкал/год</t>
  </si>
  <si>
    <t>48,47 Гкал/год</t>
  </si>
  <si>
    <t>41 933,37</t>
  </si>
  <si>
    <t>826,68 кВт/год</t>
  </si>
  <si>
    <t>2 091,50</t>
  </si>
  <si>
    <t>32,32 Гкал/год</t>
  </si>
  <si>
    <t>27 955,58</t>
  </si>
  <si>
    <t>ул. Молодежная, 13</t>
  </si>
  <si>
    <t>1 728 кВт/год</t>
  </si>
  <si>
    <t>4 371,84</t>
  </si>
  <si>
    <t>7 мес.</t>
  </si>
  <si>
    <t>30,31 Гкал/год</t>
  </si>
  <si>
    <t>10 169,65</t>
  </si>
  <si>
    <t>149,4 кВт/год</t>
  </si>
  <si>
    <t>12 Гкал/год</t>
  </si>
  <si>
    <t>10 355,31</t>
  </si>
  <si>
    <t>ул. Молодежная, 14</t>
  </si>
  <si>
    <t>6 681,6 кВт/год</t>
  </si>
  <si>
    <t>16 904,45</t>
  </si>
  <si>
    <t>63,58 Гкал/год</t>
  </si>
  <si>
    <t>16,07 Гкал/год</t>
  </si>
  <si>
    <t>13 903,33</t>
  </si>
  <si>
    <t>577,68 кВт/год</t>
  </si>
  <si>
    <t>1 461,53</t>
  </si>
  <si>
    <t>ул. Молодежная, 16</t>
  </si>
  <si>
    <t>ул. Молодежная, 22</t>
  </si>
  <si>
    <t>7 718,4 кВт/год</t>
  </si>
  <si>
    <t>19 527,55</t>
  </si>
  <si>
    <t>16,19 Гкал/год</t>
  </si>
  <si>
    <t>667,32 кВт/год</t>
  </si>
  <si>
    <t>1 688,32</t>
  </si>
  <si>
    <t>ул. Молодежная, 24</t>
  </si>
  <si>
    <t>ул. Набережная, 57</t>
  </si>
  <si>
    <t>1 958,4 кВт/год</t>
  </si>
  <si>
    <t>4 954,75</t>
  </si>
  <si>
    <t>169,32 кВт/год</t>
  </si>
  <si>
    <t>10,16 Гкал/год</t>
  </si>
  <si>
    <t>8 787,55</t>
  </si>
  <si>
    <t>ул. Набережная, 59</t>
  </si>
  <si>
    <t>3 686,4 кВт/год</t>
  </si>
  <si>
    <t>9 326,60</t>
  </si>
  <si>
    <t>10,1 Гкал/год</t>
  </si>
  <si>
    <t>318,72 кВт/год</t>
  </si>
  <si>
    <t>9,5 Гкал/год</t>
  </si>
  <si>
    <t>8 255,36</t>
  </si>
  <si>
    <t>ул. Набережная, 65</t>
  </si>
  <si>
    <t>40,46 Гкал/год</t>
  </si>
  <si>
    <t>18,33 Гкал/год</t>
  </si>
  <si>
    <t>278,88 кВт/год</t>
  </si>
  <si>
    <t>12,22 Гкал/год</t>
  </si>
  <si>
    <t>Капитальный ремонт теплоизоляции трубопроводов отопления  с применением энергоэффективных материалов</t>
  </si>
  <si>
    <t>ул. Набережная, 65а</t>
  </si>
  <si>
    <t>2 188,8кВт/год</t>
  </si>
  <si>
    <t>5 537,66</t>
  </si>
  <si>
    <t>20,19 Гкал/год</t>
  </si>
  <si>
    <t>189,25 кВт/год</t>
  </si>
  <si>
    <t>13,46 Гкал/год</t>
  </si>
  <si>
    <t>Капитальный ремонт теплоизоляции трубопроводов отопления  и ГВС с применением энергоэффективных материалов</t>
  </si>
  <si>
    <t>ул. Набережная, 71</t>
  </si>
  <si>
    <t>ул. Набережная, 73</t>
  </si>
  <si>
    <t>ул. Набережная, 67</t>
  </si>
  <si>
    <t>ул. Набережная, 69</t>
  </si>
  <si>
    <t>ул. Набережная, 69а</t>
  </si>
  <si>
    <t>ул. Набережная, 77</t>
  </si>
  <si>
    <t>23 040 кВт/год</t>
  </si>
  <si>
    <t>3 000 000</t>
  </si>
  <si>
    <t>231,2 Гкал/год</t>
  </si>
  <si>
    <t>5 859 450</t>
  </si>
  <si>
    <t>117 Гкал/год</t>
  </si>
  <si>
    <t>1 992 кВт/год</t>
  </si>
  <si>
    <t>78,12 Гкал/год</t>
  </si>
  <si>
    <t>ул. Набережная, 79</t>
  </si>
  <si>
    <t>3 340,8 кВт/год</t>
  </si>
  <si>
    <t xml:space="preserve">8 452 </t>
  </si>
  <si>
    <t>15,9 Гкал/год</t>
  </si>
  <si>
    <t>288,84 кВт/год</t>
  </si>
  <si>
    <t>10,59 Гкал/год</t>
  </si>
  <si>
    <t>ул. Набережная, 81</t>
  </si>
  <si>
    <t>8 064 кВт/год</t>
  </si>
  <si>
    <t>1 953 150</t>
  </si>
  <si>
    <t>24,7 Гкал/год</t>
  </si>
  <si>
    <t>697,2 кВт/год</t>
  </si>
  <si>
    <t>12,36 Гкал/год</t>
  </si>
  <si>
    <t>ул. Набережная, 83</t>
  </si>
  <si>
    <t>ул. Советская, 2</t>
  </si>
  <si>
    <t>7948,8 кВт/год</t>
  </si>
  <si>
    <t>16,34 Гкал/год</t>
  </si>
  <si>
    <t>14 135,31</t>
  </si>
  <si>
    <t>747 кВт/год</t>
  </si>
  <si>
    <t>11,69 Гкал/год</t>
  </si>
  <si>
    <t>10 109,4</t>
  </si>
  <si>
    <t>ул. Советская, 4</t>
  </si>
  <si>
    <t>ул. Советская, 8</t>
  </si>
  <si>
    <t>7 027,2 кВт/год</t>
  </si>
  <si>
    <t>17 778,82</t>
  </si>
  <si>
    <t>19,48 Гкал/год</t>
  </si>
  <si>
    <t>607,56 кВт/год</t>
  </si>
  <si>
    <t>1 537,13</t>
  </si>
  <si>
    <t>ул. Советская, 10</t>
  </si>
  <si>
    <t>8 870,4 кВт/год</t>
  </si>
  <si>
    <t>22 442,11</t>
  </si>
  <si>
    <t>20,39 Гкал/год</t>
  </si>
  <si>
    <t>766,92 кВт/год</t>
  </si>
  <si>
    <t>1 940,31</t>
  </si>
  <si>
    <t>ул. Сталинградская, 1</t>
  </si>
  <si>
    <t>1 751 100</t>
  </si>
  <si>
    <t>40,44 Гкал/год</t>
  </si>
  <si>
    <t>34 987,65</t>
  </si>
  <si>
    <t>ул. Сталинградская, 3</t>
  </si>
  <si>
    <t>398,4 кВт/год</t>
  </si>
  <si>
    <t>1 008</t>
  </si>
  <si>
    <t>27 Гкал/год</t>
  </si>
  <si>
    <t>23 325,1</t>
  </si>
  <si>
    <t>ул. Сталинградская, 5</t>
  </si>
  <si>
    <t>ул. Сталинградская, 7</t>
  </si>
  <si>
    <t>ул. Сталинградская, 11</t>
  </si>
  <si>
    <t>17 395,2 кВт/год</t>
  </si>
  <si>
    <t>485,5 Гкал/год</t>
  </si>
  <si>
    <t>5 994 150</t>
  </si>
  <si>
    <t>84,12 Гкал/год</t>
  </si>
  <si>
    <t>72 773,18</t>
  </si>
  <si>
    <t>1 504 кВт/год</t>
  </si>
  <si>
    <t>42,06 Гкал/год</t>
  </si>
  <si>
    <t>ул. Сталинградская, 15</t>
  </si>
  <si>
    <t xml:space="preserve">15 447 </t>
  </si>
  <si>
    <t>17,6 Гкал/год</t>
  </si>
  <si>
    <t>11,74 Гкал/год</t>
  </si>
  <si>
    <t>ул. Сталинградская, 17</t>
  </si>
  <si>
    <t>ул. Энгельса, 1</t>
  </si>
  <si>
    <t>1 612,8 кВт/год</t>
  </si>
  <si>
    <t>7,7 Гкал/год</t>
  </si>
  <si>
    <t>6 655,81</t>
  </si>
  <si>
    <t>139,44 кВт/год</t>
  </si>
  <si>
    <t>3,9 Гкал/год</t>
  </si>
  <si>
    <t>3 393,48</t>
  </si>
  <si>
    <t>ул. Энгельса, 3</t>
  </si>
  <si>
    <t>9 326,92</t>
  </si>
  <si>
    <t>17,09 Гкал/год</t>
  </si>
  <si>
    <t>14 782,6</t>
  </si>
  <si>
    <t>10,25 Гкал/год</t>
  </si>
  <si>
    <t>8 869,57</t>
  </si>
  <si>
    <t>ул. Энгельса, 5</t>
  </si>
  <si>
    <t>6451,2 кВт/год</t>
  </si>
  <si>
    <t>16 321,54</t>
  </si>
  <si>
    <t>2 289 900</t>
  </si>
  <si>
    <t>31,17 Гкал/год</t>
  </si>
  <si>
    <t>557,76 кВт/год</t>
  </si>
  <si>
    <t>1 411,13</t>
  </si>
  <si>
    <t>18,7 Гкал/год</t>
  </si>
  <si>
    <t>16 181,32</t>
  </si>
  <si>
    <t>ул. Энгельса, 7а</t>
  </si>
  <si>
    <t>11 971,89</t>
  </si>
  <si>
    <t>ул. Энгельса, 7б</t>
  </si>
  <si>
    <t>ул. Энгельса, 9</t>
  </si>
  <si>
    <t>6 566,4 кВт/год</t>
  </si>
  <si>
    <t>16 613</t>
  </si>
  <si>
    <t>19,5 Гкал/год</t>
  </si>
  <si>
    <t>567,72 кВт/год</t>
  </si>
  <si>
    <t>1 436,33</t>
  </si>
  <si>
    <t>11,7 Гкал/год</t>
  </si>
  <si>
    <t>ул. Энгельса, 9а</t>
  </si>
  <si>
    <t>ул. Энгельса, 11</t>
  </si>
  <si>
    <t>14 134,18</t>
  </si>
  <si>
    <t>8 480,50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</si>
</sst>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"/>
    <numFmt numFmtId="168" formatCode="0.0"/>
    <numFmt numFmtId="169" formatCode="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top" wrapText="1"/>
    </xf>
    <xf numFmtId="167" fontId="7" fillId="0" borderId="3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/>
    </xf>
    <xf numFmtId="165" fontId="7" fillId="0" borderId="3" xfId="0" applyNumberFormat="1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8" fontId="6" fillId="0" borderId="6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center" vertical="top" wrapText="1"/>
    </xf>
    <xf numFmtId="164" fontId="6" fillId="0" borderId="7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top" wrapText="1"/>
    </xf>
    <xf numFmtId="169" fontId="6" fillId="0" borderId="5" xfId="0" applyNumberFormat="1" applyFont="1" applyBorder="1" applyAlignment="1">
      <alignment horizontal="center" vertical="top" wrapText="1"/>
    </xf>
    <xf numFmtId="164" fontId="6" fillId="0" borderId="0" xfId="0" applyFont="1" applyAlignment="1">
      <alignment/>
    </xf>
    <xf numFmtId="165" fontId="6" fillId="0" borderId="8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4" fontId="6" fillId="0" borderId="11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7" fillId="0" borderId="4" xfId="0" applyNumberFormat="1" applyFont="1" applyBorder="1" applyAlignment="1">
      <alignment horizontal="center" vertical="top" wrapText="1"/>
    </xf>
    <xf numFmtId="169" fontId="6" fillId="0" borderId="9" xfId="0" applyNumberFormat="1" applyFont="1" applyBorder="1" applyAlignment="1">
      <alignment horizontal="center" vertical="top" wrapText="1"/>
    </xf>
    <xf numFmtId="165" fontId="8" fillId="0" borderId="8" xfId="0" applyNumberFormat="1" applyFont="1" applyBorder="1" applyAlignment="1">
      <alignment horizontal="center" vertical="top" wrapText="1"/>
    </xf>
    <xf numFmtId="164" fontId="8" fillId="0" borderId="9" xfId="0" applyFont="1" applyBorder="1" applyAlignment="1">
      <alignment horizontal="center" vertical="top" wrapText="1"/>
    </xf>
    <xf numFmtId="165" fontId="8" fillId="0" borderId="9" xfId="0" applyNumberFormat="1" applyFont="1" applyBorder="1" applyAlignment="1">
      <alignment horizontal="center" vertical="top" wrapText="1"/>
    </xf>
    <xf numFmtId="164" fontId="8" fillId="0" borderId="10" xfId="0" applyFont="1" applyBorder="1" applyAlignment="1">
      <alignment horizontal="center" vertical="top" wrapText="1"/>
    </xf>
    <xf numFmtId="164" fontId="8" fillId="0" borderId="11" xfId="0" applyFont="1" applyBorder="1" applyAlignment="1">
      <alignment horizontal="center" vertical="top" wrapText="1"/>
    </xf>
    <xf numFmtId="165" fontId="8" fillId="0" borderId="11" xfId="0" applyNumberFormat="1" applyFont="1" applyBorder="1" applyAlignment="1">
      <alignment horizontal="center" vertical="top" wrapText="1"/>
    </xf>
    <xf numFmtId="165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164" fontId="10" fillId="0" borderId="11" xfId="0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62"/>
  <sheetViews>
    <sheetView tabSelected="1" workbookViewId="0" topLeftCell="A652">
      <selection activeCell="F659" sqref="F659"/>
    </sheetView>
  </sheetViews>
  <sheetFormatPr defaultColWidth="9.140625" defaultRowHeight="15"/>
  <cols>
    <col min="2" max="2" width="14.140625" style="0" customWidth="1"/>
    <col min="3" max="3" width="13.421875" style="0" customWidth="1"/>
    <col min="4" max="4" width="16.421875" style="0" customWidth="1"/>
    <col min="5" max="5" width="17.421875" style="0" customWidth="1"/>
    <col min="6" max="6" width="13.28125" style="0" customWidth="1"/>
  </cols>
  <sheetData>
    <row r="2" spans="1:7" ht="12.75">
      <c r="A2" s="1"/>
      <c r="B2" s="2"/>
      <c r="C2" s="3" t="s">
        <v>0</v>
      </c>
      <c r="D2" s="3"/>
      <c r="E2" s="1"/>
      <c r="F2" s="1"/>
      <c r="G2" s="1"/>
    </row>
    <row r="3" spans="1:7" ht="25.5" customHeight="1">
      <c r="A3" s="4" t="s">
        <v>1</v>
      </c>
      <c r="B3" s="4"/>
      <c r="C3" s="4"/>
      <c r="D3" s="4"/>
      <c r="E3" s="4"/>
      <c r="F3" s="4"/>
      <c r="G3" s="1"/>
    </row>
    <row r="4" spans="1:7" ht="51" customHeight="1">
      <c r="A4" s="5" t="s">
        <v>2</v>
      </c>
      <c r="B4" s="5"/>
      <c r="C4" s="5"/>
      <c r="D4" s="5"/>
      <c r="E4" s="5"/>
      <c r="F4" s="5"/>
      <c r="G4" s="6"/>
    </row>
    <row r="5" spans="1:7" ht="12.75">
      <c r="A5" s="1"/>
      <c r="B5" s="2"/>
      <c r="C5" s="3"/>
      <c r="D5" s="1"/>
      <c r="E5" s="1"/>
      <c r="F5" s="1"/>
      <c r="G5" s="1"/>
    </row>
    <row r="6" spans="1:7" ht="12.75">
      <c r="A6" s="7" t="s">
        <v>3</v>
      </c>
      <c r="B6" s="8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"/>
    </row>
    <row r="7" spans="1:9" ht="41.25" customHeight="1">
      <c r="A7" s="11">
        <v>1</v>
      </c>
      <c r="B7" s="12" t="s">
        <v>9</v>
      </c>
      <c r="C7" s="13">
        <v>3290</v>
      </c>
      <c r="D7" s="14">
        <v>1612.8</v>
      </c>
      <c r="E7" s="15">
        <v>4080.38</v>
      </c>
      <c r="F7" s="16">
        <f>C7/E7</f>
        <v>0.8062974526882299</v>
      </c>
      <c r="G7" s="1"/>
      <c r="H7" s="17"/>
      <c r="I7" s="18"/>
    </row>
    <row r="8" spans="1:9" ht="43.5" customHeight="1">
      <c r="A8" s="11"/>
      <c r="B8" s="12"/>
      <c r="C8" s="13"/>
      <c r="D8" s="14" t="s">
        <v>10</v>
      </c>
      <c r="E8" s="15"/>
      <c r="F8" s="16"/>
      <c r="G8" s="1"/>
      <c r="H8" s="17"/>
      <c r="I8" s="18"/>
    </row>
    <row r="9" spans="1:9" ht="63.75" customHeight="1">
      <c r="A9" s="19">
        <v>2</v>
      </c>
      <c r="B9" s="12" t="s">
        <v>11</v>
      </c>
      <c r="C9" s="20">
        <v>400000</v>
      </c>
      <c r="D9" s="13">
        <v>30.31</v>
      </c>
      <c r="E9" s="21">
        <f>D9*944</f>
        <v>28612.64</v>
      </c>
      <c r="F9" s="22">
        <f>C9/E9</f>
        <v>13.97983548529601</v>
      </c>
      <c r="G9" s="1"/>
      <c r="H9" s="17"/>
      <c r="I9" s="18"/>
    </row>
    <row r="10" spans="1:9" ht="33" customHeight="1">
      <c r="A10" s="19"/>
      <c r="B10" s="12"/>
      <c r="C10" s="20"/>
      <c r="D10" s="13" t="s">
        <v>12</v>
      </c>
      <c r="E10" s="21"/>
      <c r="F10" s="22"/>
      <c r="G10" s="1"/>
      <c r="H10" s="17"/>
      <c r="I10" s="18"/>
    </row>
    <row r="11" spans="1:9" ht="12.75" customHeight="1">
      <c r="A11" s="11">
        <v>3</v>
      </c>
      <c r="B11" s="12" t="s">
        <v>13</v>
      </c>
      <c r="C11" s="13">
        <v>808200</v>
      </c>
      <c r="D11" s="13">
        <v>30.94</v>
      </c>
      <c r="E11" s="21">
        <f>D11*944</f>
        <v>29207.36</v>
      </c>
      <c r="F11" s="22">
        <f>C11/E11</f>
        <v>27.671107556451524</v>
      </c>
      <c r="G11" s="1"/>
      <c r="H11" s="17"/>
      <c r="I11" s="18"/>
    </row>
    <row r="12" spans="1:7" ht="12.75">
      <c r="A12" s="11"/>
      <c r="B12" s="12"/>
      <c r="C12" s="13"/>
      <c r="D12" s="13" t="s">
        <v>12</v>
      </c>
      <c r="E12" s="21"/>
      <c r="F12" s="22"/>
      <c r="G12" s="1"/>
    </row>
    <row r="13" spans="1:7" ht="63.75" customHeight="1">
      <c r="A13" s="11">
        <v>4</v>
      </c>
      <c r="B13" s="12" t="s">
        <v>14</v>
      </c>
      <c r="C13" s="23">
        <v>50000</v>
      </c>
      <c r="D13" s="24" t="s">
        <v>15</v>
      </c>
      <c r="E13" s="25" t="s">
        <v>15</v>
      </c>
      <c r="F13" s="26" t="s">
        <v>15</v>
      </c>
      <c r="G13" s="1"/>
    </row>
    <row r="14" spans="1:7" ht="39" customHeight="1">
      <c r="A14" s="11"/>
      <c r="B14" s="12"/>
      <c r="C14" s="23"/>
      <c r="D14" s="24"/>
      <c r="E14" s="25"/>
      <c r="F14" s="26"/>
      <c r="G14" s="1"/>
    </row>
    <row r="15" spans="1:7" ht="63.75" customHeight="1">
      <c r="A15" s="11">
        <v>5</v>
      </c>
      <c r="B15" s="12" t="s">
        <v>16</v>
      </c>
      <c r="C15" s="20">
        <v>115900</v>
      </c>
      <c r="D15" s="13">
        <v>15</v>
      </c>
      <c r="E15" s="21">
        <f>D15*944</f>
        <v>14160</v>
      </c>
      <c r="F15" s="22">
        <f>C15/E15</f>
        <v>8.185028248587571</v>
      </c>
      <c r="G15" s="1"/>
    </row>
    <row r="16" spans="1:7" ht="36.75" customHeight="1">
      <c r="A16" s="11"/>
      <c r="B16" s="12"/>
      <c r="C16" s="20"/>
      <c r="D16" s="27" t="s">
        <v>12</v>
      </c>
      <c r="E16" s="21"/>
      <c r="F16" s="22"/>
      <c r="G16" s="1"/>
    </row>
    <row r="17" spans="1:7" ht="18.75" customHeight="1">
      <c r="A17" s="26">
        <v>6</v>
      </c>
      <c r="B17" s="28" t="s">
        <v>17</v>
      </c>
      <c r="C17" s="29">
        <v>80000</v>
      </c>
      <c r="D17" s="24">
        <f>C17*0.5666/10000</f>
        <v>4.5328</v>
      </c>
      <c r="E17" s="30">
        <f>D17*944</f>
        <v>4278.9632</v>
      </c>
      <c r="F17" s="22">
        <f>C17/E17</f>
        <v>18.696117788533446</v>
      </c>
      <c r="G17" s="1"/>
    </row>
    <row r="18" spans="1:7" ht="48" customHeight="1">
      <c r="A18" s="26"/>
      <c r="B18" s="28"/>
      <c r="C18" s="29"/>
      <c r="D18" s="21" t="s">
        <v>12</v>
      </c>
      <c r="E18" s="30"/>
      <c r="F18" s="22"/>
      <c r="G18" s="1"/>
    </row>
    <row r="19" spans="1:7" ht="12.75">
      <c r="A19" s="31" t="s">
        <v>18</v>
      </c>
      <c r="B19" s="31"/>
      <c r="C19" s="31"/>
      <c r="D19" s="31"/>
      <c r="E19" s="31"/>
      <c r="F19" s="31"/>
      <c r="G19" s="1"/>
    </row>
    <row r="22" spans="1:7" ht="12.75">
      <c r="A22" s="1"/>
      <c r="B22" s="2"/>
      <c r="C22" s="3" t="s">
        <v>19</v>
      </c>
      <c r="D22" s="3"/>
      <c r="E22" s="1"/>
      <c r="F22" s="1"/>
      <c r="G22" s="1"/>
    </row>
    <row r="23" spans="1:7" ht="25.5" customHeight="1">
      <c r="A23" s="4" t="s">
        <v>1</v>
      </c>
      <c r="B23" s="4"/>
      <c r="C23" s="4"/>
      <c r="D23" s="4"/>
      <c r="E23" s="4"/>
      <c r="F23" s="4"/>
      <c r="G23" s="1"/>
    </row>
    <row r="24" spans="1:7" ht="51" customHeight="1">
      <c r="A24" s="5" t="s">
        <v>2</v>
      </c>
      <c r="B24" s="5"/>
      <c r="C24" s="5"/>
      <c r="D24" s="5"/>
      <c r="E24" s="5"/>
      <c r="F24" s="5"/>
      <c r="G24" s="6"/>
    </row>
    <row r="25" spans="1:7" ht="12.75">
      <c r="A25" s="1"/>
      <c r="B25" s="2"/>
      <c r="C25" s="3"/>
      <c r="D25" s="1"/>
      <c r="E25" s="1"/>
      <c r="F25" s="1"/>
      <c r="G25" s="1"/>
    </row>
    <row r="26" spans="1:7" ht="12.75">
      <c r="A26" s="7" t="s">
        <v>3</v>
      </c>
      <c r="B26" s="8" t="s">
        <v>4</v>
      </c>
      <c r="C26" s="9" t="s">
        <v>5</v>
      </c>
      <c r="D26" s="10" t="s">
        <v>6</v>
      </c>
      <c r="E26" s="10" t="s">
        <v>7</v>
      </c>
      <c r="F26" s="10" t="s">
        <v>8</v>
      </c>
      <c r="G26" s="1"/>
    </row>
    <row r="27" spans="1:12" ht="41.25" customHeight="1">
      <c r="A27" s="11">
        <v>1</v>
      </c>
      <c r="B27" s="12" t="s">
        <v>9</v>
      </c>
      <c r="C27" s="13">
        <v>9400</v>
      </c>
      <c r="D27" s="14">
        <v>4608</v>
      </c>
      <c r="E27" s="15">
        <v>11658.24</v>
      </c>
      <c r="F27" s="16">
        <f>C27/E27</f>
        <v>0.8062966622749231</v>
      </c>
      <c r="G27" s="1"/>
      <c r="H27" s="17"/>
      <c r="I27" s="32">
        <v>9400</v>
      </c>
      <c r="J27" s="33" t="s">
        <v>20</v>
      </c>
      <c r="K27" s="33" t="s">
        <v>21</v>
      </c>
      <c r="L27" s="33" t="s">
        <v>22</v>
      </c>
    </row>
    <row r="28" spans="1:12" ht="48.75" customHeight="1">
      <c r="A28" s="11"/>
      <c r="B28" s="12"/>
      <c r="C28" s="13"/>
      <c r="D28" s="14" t="s">
        <v>10</v>
      </c>
      <c r="E28" s="15"/>
      <c r="F28" s="16"/>
      <c r="G28" s="1"/>
      <c r="H28" s="17"/>
      <c r="I28" s="34">
        <v>600000</v>
      </c>
      <c r="J28" s="35" t="s">
        <v>23</v>
      </c>
      <c r="K28" s="36">
        <v>80000</v>
      </c>
      <c r="L28" s="35">
        <v>7.5</v>
      </c>
    </row>
    <row r="29" spans="1:12" ht="63.75" customHeight="1">
      <c r="A29" s="19">
        <v>2</v>
      </c>
      <c r="B29" s="12" t="s">
        <v>11</v>
      </c>
      <c r="C29" s="20">
        <v>400000</v>
      </c>
      <c r="D29" s="13">
        <v>92.48</v>
      </c>
      <c r="E29" s="21">
        <f>D29*944</f>
        <v>87301.12000000001</v>
      </c>
      <c r="F29" s="22">
        <f>C29/E29</f>
        <v>4.5818427071726</v>
      </c>
      <c r="G29" s="1"/>
      <c r="H29" s="17"/>
      <c r="I29" s="37" t="s">
        <v>24</v>
      </c>
      <c r="J29" s="35" t="s">
        <v>25</v>
      </c>
      <c r="K29" s="35" t="s">
        <v>26</v>
      </c>
      <c r="L29" s="35">
        <v>160</v>
      </c>
    </row>
    <row r="30" spans="1:12" ht="35.25" customHeight="1">
      <c r="A30" s="19"/>
      <c r="B30" s="12"/>
      <c r="C30" s="20"/>
      <c r="D30" s="13" t="s">
        <v>12</v>
      </c>
      <c r="E30" s="21"/>
      <c r="F30" s="22"/>
      <c r="G30" s="1"/>
      <c r="H30" s="17"/>
      <c r="I30" s="34">
        <v>12000</v>
      </c>
      <c r="J30" s="35" t="s">
        <v>20</v>
      </c>
      <c r="K30" s="38">
        <v>11658.24</v>
      </c>
      <c r="L30" s="35" t="s">
        <v>27</v>
      </c>
    </row>
    <row r="31" spans="1:12" ht="12.75" customHeight="1">
      <c r="A31" s="11">
        <v>3</v>
      </c>
      <c r="B31" s="12" t="s">
        <v>13</v>
      </c>
      <c r="C31" s="13">
        <v>3434850</v>
      </c>
      <c r="D31" s="13">
        <v>30.94</v>
      </c>
      <c r="E31" s="21">
        <f>D31*944</f>
        <v>29207.36</v>
      </c>
      <c r="F31" s="22">
        <f>C31/E31</f>
        <v>117.60220711491898</v>
      </c>
      <c r="G31" s="1"/>
      <c r="H31" s="17"/>
      <c r="I31" s="34">
        <v>564300</v>
      </c>
      <c r="J31" s="35" t="s">
        <v>28</v>
      </c>
      <c r="K31" s="36">
        <v>11010</v>
      </c>
      <c r="L31" s="35">
        <v>51</v>
      </c>
    </row>
    <row r="32" spans="1:7" ht="12.75">
      <c r="A32" s="11"/>
      <c r="B32" s="12"/>
      <c r="C32" s="13"/>
      <c r="D32" s="13" t="s">
        <v>12</v>
      </c>
      <c r="E32" s="21"/>
      <c r="F32" s="22"/>
      <c r="G32" s="1"/>
    </row>
    <row r="33" spans="1:7" ht="63.75" customHeight="1">
      <c r="A33" s="11">
        <v>4</v>
      </c>
      <c r="B33" s="12" t="s">
        <v>14</v>
      </c>
      <c r="C33" s="23">
        <v>50000</v>
      </c>
      <c r="D33" s="24" t="s">
        <v>15</v>
      </c>
      <c r="E33" s="25" t="s">
        <v>15</v>
      </c>
      <c r="F33" s="26" t="s">
        <v>15</v>
      </c>
      <c r="G33" s="1"/>
    </row>
    <row r="34" spans="1:7" ht="34.5" customHeight="1">
      <c r="A34" s="11"/>
      <c r="B34" s="12"/>
      <c r="C34" s="23"/>
      <c r="D34" s="24"/>
      <c r="E34" s="25"/>
      <c r="F34" s="26"/>
      <c r="G34" s="1"/>
    </row>
    <row r="35" spans="1:7" ht="63.75" customHeight="1">
      <c r="A35" s="11">
        <v>5</v>
      </c>
      <c r="B35" s="12" t="s">
        <v>16</v>
      </c>
      <c r="C35" s="20">
        <v>564300</v>
      </c>
      <c r="D35" s="13">
        <v>12.7</v>
      </c>
      <c r="E35" s="21">
        <f>D35*944</f>
        <v>11988.8</v>
      </c>
      <c r="F35" s="22">
        <f>C35/E35</f>
        <v>47.06893100226879</v>
      </c>
      <c r="G35" s="1"/>
    </row>
    <row r="36" spans="1:7" ht="40.5" customHeight="1">
      <c r="A36" s="11"/>
      <c r="B36" s="12"/>
      <c r="C36" s="20"/>
      <c r="D36" s="27" t="s">
        <v>12</v>
      </c>
      <c r="E36" s="21"/>
      <c r="F36" s="22"/>
      <c r="G36" s="1"/>
    </row>
    <row r="37" spans="1:7" ht="18.75" customHeight="1">
      <c r="A37" s="26">
        <v>6</v>
      </c>
      <c r="B37" s="28" t="s">
        <v>17</v>
      </c>
      <c r="C37" s="29">
        <v>240000</v>
      </c>
      <c r="D37" s="24">
        <f>C37*0.5666/10000</f>
        <v>13.5984</v>
      </c>
      <c r="E37" s="30">
        <f>D37*944</f>
        <v>12836.8896</v>
      </c>
      <c r="F37" s="22">
        <f>C37/E37</f>
        <v>18.696117788533446</v>
      </c>
      <c r="G37" s="1"/>
    </row>
    <row r="38" spans="1:7" ht="46.5" customHeight="1">
      <c r="A38" s="26"/>
      <c r="B38" s="28"/>
      <c r="C38" s="29"/>
      <c r="D38" s="21" t="s">
        <v>12</v>
      </c>
      <c r="E38" s="30"/>
      <c r="F38" s="22"/>
      <c r="G38" s="1"/>
    </row>
    <row r="39" spans="1:7" ht="12.75">
      <c r="A39" s="31" t="s">
        <v>18</v>
      </c>
      <c r="B39" s="31"/>
      <c r="C39" s="31"/>
      <c r="D39" s="31"/>
      <c r="E39" s="31"/>
      <c r="F39" s="31"/>
      <c r="G39" s="1"/>
    </row>
    <row r="42" spans="1:7" ht="12.75">
      <c r="A42" s="1"/>
      <c r="B42" s="2"/>
      <c r="C42" s="3" t="s">
        <v>29</v>
      </c>
      <c r="D42" s="3"/>
      <c r="E42" s="1"/>
      <c r="F42" s="1"/>
      <c r="G42" s="1"/>
    </row>
    <row r="43" spans="1:7" ht="25.5" customHeight="1">
      <c r="A43" s="4" t="s">
        <v>1</v>
      </c>
      <c r="B43" s="4"/>
      <c r="C43" s="4"/>
      <c r="D43" s="4"/>
      <c r="E43" s="4"/>
      <c r="F43" s="4"/>
      <c r="G43" s="1"/>
    </row>
    <row r="44" spans="1:7" ht="51" customHeight="1">
      <c r="A44" s="5" t="s">
        <v>2</v>
      </c>
      <c r="B44" s="5"/>
      <c r="C44" s="5"/>
      <c r="D44" s="5"/>
      <c r="E44" s="5"/>
      <c r="F44" s="5"/>
      <c r="G44" s="6"/>
    </row>
    <row r="45" spans="1:7" ht="12.75">
      <c r="A45" s="1"/>
      <c r="B45" s="2"/>
      <c r="C45" s="3"/>
      <c r="D45" s="1"/>
      <c r="E45" s="1"/>
      <c r="F45" s="1"/>
      <c r="G45" s="1"/>
    </row>
    <row r="46" spans="1:7" ht="12.75">
      <c r="A46" s="7" t="s">
        <v>3</v>
      </c>
      <c r="B46" s="8" t="s">
        <v>4</v>
      </c>
      <c r="C46" s="9" t="s">
        <v>5</v>
      </c>
      <c r="D46" s="10" t="s">
        <v>6</v>
      </c>
      <c r="E46" s="10" t="s">
        <v>7</v>
      </c>
      <c r="F46" s="10" t="s">
        <v>8</v>
      </c>
      <c r="G46" s="1"/>
    </row>
    <row r="47" spans="1:12" ht="41.25" customHeight="1">
      <c r="A47" s="11">
        <v>1</v>
      </c>
      <c r="B47" s="12" t="s">
        <v>9</v>
      </c>
      <c r="C47" s="20">
        <f>I47</f>
        <v>9870</v>
      </c>
      <c r="D47" s="14" t="str">
        <f>J47</f>
        <v>4 838,4 </v>
      </c>
      <c r="E47" s="15">
        <v>11658.24</v>
      </c>
      <c r="F47" s="16">
        <f>C47/E47</f>
        <v>0.8466114953886693</v>
      </c>
      <c r="G47" s="1"/>
      <c r="H47" s="17"/>
      <c r="I47" s="32">
        <v>9870</v>
      </c>
      <c r="J47" s="33" t="s">
        <v>30</v>
      </c>
      <c r="K47" s="33" t="s">
        <v>31</v>
      </c>
      <c r="L47" s="33" t="s">
        <v>32</v>
      </c>
    </row>
    <row r="48" spans="1:12" ht="48.75" customHeight="1">
      <c r="A48" s="11"/>
      <c r="B48" s="12"/>
      <c r="C48" s="20"/>
      <c r="D48" s="14" t="s">
        <v>10</v>
      </c>
      <c r="E48" s="15"/>
      <c r="F48" s="16"/>
      <c r="G48" s="1"/>
      <c r="H48" s="17"/>
      <c r="I48" s="34">
        <v>600000</v>
      </c>
      <c r="J48" s="35" t="s">
        <v>23</v>
      </c>
      <c r="K48" s="36">
        <v>80000</v>
      </c>
      <c r="L48" s="35">
        <v>7.5</v>
      </c>
    </row>
    <row r="49" spans="1:12" ht="63.75" customHeight="1">
      <c r="A49" s="19">
        <v>2</v>
      </c>
      <c r="B49" s="12" t="s">
        <v>11</v>
      </c>
      <c r="C49" s="20">
        <v>400000</v>
      </c>
      <c r="D49" s="13">
        <v>92.48</v>
      </c>
      <c r="E49" s="21">
        <f>D49*944</f>
        <v>87301.12000000001</v>
      </c>
      <c r="F49" s="22">
        <f>C49/E49</f>
        <v>4.5818427071726</v>
      </c>
      <c r="G49" s="1"/>
      <c r="H49" s="17"/>
      <c r="I49" s="37" t="s">
        <v>24</v>
      </c>
      <c r="J49" s="35" t="s">
        <v>25</v>
      </c>
      <c r="K49" s="35" t="s">
        <v>26</v>
      </c>
      <c r="L49" s="35">
        <v>160</v>
      </c>
    </row>
    <row r="50" spans="1:12" ht="35.25" customHeight="1">
      <c r="A50" s="19"/>
      <c r="B50" s="12"/>
      <c r="C50" s="20"/>
      <c r="D50" s="13" t="s">
        <v>12</v>
      </c>
      <c r="E50" s="21"/>
      <c r="F50" s="22"/>
      <c r="G50" s="1"/>
      <c r="H50" s="17"/>
      <c r="I50" s="34">
        <v>12600</v>
      </c>
      <c r="J50" s="35" t="s">
        <v>33</v>
      </c>
      <c r="K50" s="35" t="s">
        <v>34</v>
      </c>
      <c r="L50" s="35">
        <v>12</v>
      </c>
    </row>
    <row r="51" spans="1:12" ht="12.75" customHeight="1">
      <c r="A51" s="11">
        <v>3</v>
      </c>
      <c r="B51" s="12" t="s">
        <v>13</v>
      </c>
      <c r="C51" s="13">
        <v>3434850</v>
      </c>
      <c r="D51" s="13">
        <v>30.94</v>
      </c>
      <c r="E51" s="21">
        <f>D51*944</f>
        <v>29207.36</v>
      </c>
      <c r="F51" s="22">
        <f>C51/E51</f>
        <v>117.60220711491898</v>
      </c>
      <c r="G51" s="1"/>
      <c r="H51" s="17"/>
      <c r="I51" s="34">
        <v>575700</v>
      </c>
      <c r="J51" s="35" t="s">
        <v>28</v>
      </c>
      <c r="K51" s="35" t="s">
        <v>35</v>
      </c>
      <c r="L51" s="35">
        <v>31</v>
      </c>
    </row>
    <row r="52" spans="1:7" ht="12.75">
      <c r="A52" s="11"/>
      <c r="B52" s="12"/>
      <c r="C52" s="13"/>
      <c r="D52" s="13" t="s">
        <v>12</v>
      </c>
      <c r="E52" s="21"/>
      <c r="F52" s="22"/>
      <c r="G52" s="1"/>
    </row>
    <row r="53" spans="1:7" ht="63.75" customHeight="1">
      <c r="A53" s="11">
        <v>4</v>
      </c>
      <c r="B53" s="12" t="s">
        <v>14</v>
      </c>
      <c r="C53" s="23">
        <v>50000</v>
      </c>
      <c r="D53" s="24" t="s">
        <v>15</v>
      </c>
      <c r="E53" s="25" t="s">
        <v>15</v>
      </c>
      <c r="F53" s="26" t="s">
        <v>15</v>
      </c>
      <c r="G53" s="1"/>
    </row>
    <row r="54" spans="1:7" ht="34.5" customHeight="1">
      <c r="A54" s="11"/>
      <c r="B54" s="12"/>
      <c r="C54" s="23"/>
      <c r="D54" s="24"/>
      <c r="E54" s="25"/>
      <c r="F54" s="26"/>
      <c r="G54" s="1"/>
    </row>
    <row r="55" spans="1:7" ht="63.75" customHeight="1">
      <c r="A55" s="11">
        <v>5</v>
      </c>
      <c r="B55" s="12" t="s">
        <v>16</v>
      </c>
      <c r="C55" s="20">
        <f>I51</f>
        <v>575700</v>
      </c>
      <c r="D55" s="13">
        <v>12.7</v>
      </c>
      <c r="E55" s="21">
        <f>D55*944</f>
        <v>11988.8</v>
      </c>
      <c r="F55" s="22">
        <f>C55/E55</f>
        <v>48.01981849726412</v>
      </c>
      <c r="G55" s="1"/>
    </row>
    <row r="56" spans="1:7" ht="40.5" customHeight="1">
      <c r="A56" s="11"/>
      <c r="B56" s="12"/>
      <c r="C56" s="20"/>
      <c r="D56" s="27" t="s">
        <v>12</v>
      </c>
      <c r="E56" s="21"/>
      <c r="F56" s="22"/>
      <c r="G56" s="1"/>
    </row>
    <row r="57" spans="1:7" ht="18.75" customHeight="1">
      <c r="A57" s="26">
        <v>6</v>
      </c>
      <c r="B57" s="28" t="s">
        <v>17</v>
      </c>
      <c r="C57" s="29">
        <v>240000</v>
      </c>
      <c r="D57" s="24">
        <f>C57*0.5666/10000</f>
        <v>13.5984</v>
      </c>
      <c r="E57" s="30">
        <f>D57*944</f>
        <v>12836.8896</v>
      </c>
      <c r="F57" s="22">
        <f>C57/E57</f>
        <v>18.696117788533446</v>
      </c>
      <c r="G57" s="1"/>
    </row>
    <row r="58" spans="1:7" ht="46.5" customHeight="1">
      <c r="A58" s="26"/>
      <c r="B58" s="28"/>
      <c r="C58" s="29"/>
      <c r="D58" s="21" t="s">
        <v>12</v>
      </c>
      <c r="E58" s="30"/>
      <c r="F58" s="22"/>
      <c r="G58" s="1"/>
    </row>
    <row r="59" spans="1:7" ht="12.75">
      <c r="A59" s="31" t="s">
        <v>18</v>
      </c>
      <c r="B59" s="31"/>
      <c r="C59" s="31"/>
      <c r="D59" s="31"/>
      <c r="E59" s="31"/>
      <c r="F59" s="31"/>
      <c r="G59" s="1"/>
    </row>
    <row r="63" spans="1:7" ht="12.75">
      <c r="A63" s="1"/>
      <c r="B63" s="2"/>
      <c r="C63" s="3" t="s">
        <v>36</v>
      </c>
      <c r="D63" s="3"/>
      <c r="E63" s="1"/>
      <c r="F63" s="1"/>
      <c r="G63" s="1"/>
    </row>
    <row r="64" spans="1:7" ht="25.5" customHeight="1">
      <c r="A64" s="4" t="s">
        <v>1</v>
      </c>
      <c r="B64" s="4"/>
      <c r="C64" s="4"/>
      <c r="D64" s="4"/>
      <c r="E64" s="4"/>
      <c r="F64" s="4"/>
      <c r="G64" s="1"/>
    </row>
    <row r="65" spans="1:7" ht="51" customHeight="1">
      <c r="A65" s="5" t="s">
        <v>2</v>
      </c>
      <c r="B65" s="5"/>
      <c r="C65" s="5"/>
      <c r="D65" s="5"/>
      <c r="E65" s="5"/>
      <c r="F65" s="5"/>
      <c r="G65" s="6"/>
    </row>
    <row r="66" spans="1:7" ht="12.75">
      <c r="A66" s="1"/>
      <c r="B66" s="2"/>
      <c r="C66" s="3"/>
      <c r="D66" s="1"/>
      <c r="E66" s="1"/>
      <c r="F66" s="1"/>
      <c r="G66" s="1"/>
    </row>
    <row r="67" spans="1:7" ht="12.75">
      <c r="A67" s="7" t="s">
        <v>3</v>
      </c>
      <c r="B67" s="8" t="s">
        <v>4</v>
      </c>
      <c r="C67" s="9" t="s">
        <v>5</v>
      </c>
      <c r="D67" s="10" t="s">
        <v>6</v>
      </c>
      <c r="E67" s="10" t="s">
        <v>7</v>
      </c>
      <c r="F67" s="10" t="s">
        <v>8</v>
      </c>
      <c r="G67" s="1"/>
    </row>
    <row r="68" spans="1:12" ht="41.25" customHeight="1">
      <c r="A68" s="11">
        <v>1</v>
      </c>
      <c r="B68" s="12" t="s">
        <v>9</v>
      </c>
      <c r="C68" s="20">
        <f>I68</f>
        <v>8460</v>
      </c>
      <c r="D68" s="14" t="str">
        <f>J68</f>
        <v>4 147,2 </v>
      </c>
      <c r="E68" s="15">
        <v>11658.24</v>
      </c>
      <c r="F68" s="16">
        <f>C68/E68</f>
        <v>0.7256669960474308</v>
      </c>
      <c r="G68" s="1"/>
      <c r="H68" s="17"/>
      <c r="I68" s="32">
        <v>8460</v>
      </c>
      <c r="J68" s="33" t="s">
        <v>37</v>
      </c>
      <c r="K68" s="33" t="s">
        <v>38</v>
      </c>
      <c r="L68" s="33" t="s">
        <v>32</v>
      </c>
    </row>
    <row r="69" spans="1:12" ht="48.75" customHeight="1">
      <c r="A69" s="11"/>
      <c r="B69" s="12"/>
      <c r="C69" s="20"/>
      <c r="D69" s="14" t="s">
        <v>10</v>
      </c>
      <c r="E69" s="15"/>
      <c r="F69" s="16"/>
      <c r="G69" s="1"/>
      <c r="H69" s="17"/>
      <c r="I69" s="34">
        <v>600000</v>
      </c>
      <c r="J69" s="35" t="s">
        <v>23</v>
      </c>
      <c r="K69" s="36">
        <v>80000</v>
      </c>
      <c r="L69" s="35">
        <v>7.5</v>
      </c>
    </row>
    <row r="70" spans="1:12" ht="63.75" customHeight="1">
      <c r="A70" s="19">
        <v>2</v>
      </c>
      <c r="B70" s="12" t="s">
        <v>11</v>
      </c>
      <c r="C70" s="20">
        <v>400000</v>
      </c>
      <c r="D70" s="13">
        <v>92.48</v>
      </c>
      <c r="E70" s="21">
        <f>D70*944</f>
        <v>87301.12000000001</v>
      </c>
      <c r="F70" s="22">
        <f>C70/E70</f>
        <v>4.5818427071726</v>
      </c>
      <c r="G70" s="1"/>
      <c r="H70" s="17"/>
      <c r="I70" s="39" t="s">
        <v>39</v>
      </c>
      <c r="J70" s="35" t="s">
        <v>25</v>
      </c>
      <c r="K70" s="35" t="s">
        <v>40</v>
      </c>
      <c r="L70" s="35">
        <v>151</v>
      </c>
    </row>
    <row r="71" spans="1:12" ht="35.25" customHeight="1">
      <c r="A71" s="19"/>
      <c r="B71" s="12"/>
      <c r="C71" s="20"/>
      <c r="D71" s="13" t="s">
        <v>12</v>
      </c>
      <c r="E71" s="21"/>
      <c r="F71" s="22"/>
      <c r="G71" s="1"/>
      <c r="H71" s="17"/>
      <c r="I71" s="34">
        <v>10800</v>
      </c>
      <c r="J71" s="35" t="s">
        <v>41</v>
      </c>
      <c r="K71" s="35">
        <v>907.16</v>
      </c>
      <c r="L71" s="35">
        <v>12</v>
      </c>
    </row>
    <row r="72" spans="1:12" ht="12.75" customHeight="1">
      <c r="A72" s="11">
        <v>3</v>
      </c>
      <c r="B72" s="12" t="s">
        <v>13</v>
      </c>
      <c r="C72" s="16">
        <v>2424600</v>
      </c>
      <c r="D72" s="13">
        <v>30.94</v>
      </c>
      <c r="E72" s="21">
        <f>D72*944</f>
        <v>29207.36</v>
      </c>
      <c r="F72" s="22">
        <f>C72/E72</f>
        <v>83.01332266935457</v>
      </c>
      <c r="G72" s="1"/>
      <c r="H72" s="17"/>
      <c r="I72" s="34">
        <v>389500</v>
      </c>
      <c r="J72" s="35" t="s">
        <v>42</v>
      </c>
      <c r="K72" s="36">
        <v>9578</v>
      </c>
      <c r="L72" s="35">
        <v>40</v>
      </c>
    </row>
    <row r="73" spans="1:7" ht="12.75">
      <c r="A73" s="11"/>
      <c r="B73" s="12"/>
      <c r="C73" s="16"/>
      <c r="D73" s="13" t="s">
        <v>12</v>
      </c>
      <c r="E73" s="21"/>
      <c r="F73" s="22"/>
      <c r="G73" s="1"/>
    </row>
    <row r="74" spans="1:7" ht="63.75" customHeight="1">
      <c r="A74" s="11">
        <v>4</v>
      </c>
      <c r="B74" s="12" t="s">
        <v>14</v>
      </c>
      <c r="C74" s="23">
        <v>50000</v>
      </c>
      <c r="D74" s="24" t="s">
        <v>15</v>
      </c>
      <c r="E74" s="25" t="s">
        <v>15</v>
      </c>
      <c r="F74" s="26" t="s">
        <v>15</v>
      </c>
      <c r="G74" s="1"/>
    </row>
    <row r="75" spans="1:7" ht="34.5" customHeight="1">
      <c r="A75" s="11"/>
      <c r="B75" s="12"/>
      <c r="C75" s="23"/>
      <c r="D75" s="24"/>
      <c r="E75" s="25"/>
      <c r="F75" s="26"/>
      <c r="G75" s="1"/>
    </row>
    <row r="76" spans="1:7" ht="63.75" customHeight="1">
      <c r="A76" s="11">
        <v>5</v>
      </c>
      <c r="B76" s="12" t="s">
        <v>16</v>
      </c>
      <c r="C76" s="20">
        <f>I72</f>
        <v>389500</v>
      </c>
      <c r="D76" s="13">
        <v>12.7</v>
      </c>
      <c r="E76" s="21">
        <f>D76*944</f>
        <v>11988.8</v>
      </c>
      <c r="F76" s="22">
        <f>C76/E76</f>
        <v>32.48865607900707</v>
      </c>
      <c r="G76" s="1"/>
    </row>
    <row r="77" spans="1:7" ht="40.5" customHeight="1">
      <c r="A77" s="11"/>
      <c r="B77" s="12"/>
      <c r="C77" s="20"/>
      <c r="D77" s="27" t="s">
        <v>12</v>
      </c>
      <c r="E77" s="21"/>
      <c r="F77" s="22"/>
      <c r="G77" s="1"/>
    </row>
    <row r="78" spans="1:7" ht="18.75" customHeight="1">
      <c r="A78" s="26">
        <v>6</v>
      </c>
      <c r="B78" s="28" t="s">
        <v>17</v>
      </c>
      <c r="C78" s="29">
        <v>160000</v>
      </c>
      <c r="D78" s="24">
        <f>C78*0.5666/10000</f>
        <v>9.0656</v>
      </c>
      <c r="E78" s="30">
        <f>D78*944</f>
        <v>8557.9264</v>
      </c>
      <c r="F78" s="22">
        <f>C78/E78</f>
        <v>18.696117788533446</v>
      </c>
      <c r="G78" s="1"/>
    </row>
    <row r="79" spans="1:7" ht="46.5" customHeight="1">
      <c r="A79" s="26"/>
      <c r="B79" s="28"/>
      <c r="C79" s="29"/>
      <c r="D79" s="21" t="s">
        <v>12</v>
      </c>
      <c r="E79" s="30"/>
      <c r="F79" s="22"/>
      <c r="G79" s="1"/>
    </row>
    <row r="80" spans="1:7" ht="12.75">
      <c r="A80" s="31" t="s">
        <v>18</v>
      </c>
      <c r="B80" s="31"/>
      <c r="C80" s="31"/>
      <c r="D80" s="31"/>
      <c r="E80" s="31"/>
      <c r="F80" s="31"/>
      <c r="G80" s="1"/>
    </row>
    <row r="83" spans="1:7" ht="12.75">
      <c r="A83" s="1"/>
      <c r="B83" s="2"/>
      <c r="C83" s="3" t="s">
        <v>43</v>
      </c>
      <c r="D83" s="3"/>
      <c r="E83" s="1"/>
      <c r="F83" s="1"/>
      <c r="G83" s="1"/>
    </row>
    <row r="84" spans="1:7" ht="25.5" customHeight="1">
      <c r="A84" s="4" t="s">
        <v>1</v>
      </c>
      <c r="B84" s="4"/>
      <c r="C84" s="4"/>
      <c r="D84" s="4"/>
      <c r="E84" s="4"/>
      <c r="F84" s="4"/>
      <c r="G84" s="1"/>
    </row>
    <row r="85" spans="1:7" ht="51" customHeight="1">
      <c r="A85" s="5" t="s">
        <v>2</v>
      </c>
      <c r="B85" s="5"/>
      <c r="C85" s="5"/>
      <c r="D85" s="5"/>
      <c r="E85" s="5"/>
      <c r="F85" s="5"/>
      <c r="G85" s="6"/>
    </row>
    <row r="86" spans="1:7" ht="12.75">
      <c r="A86" s="1"/>
      <c r="B86" s="2"/>
      <c r="C86" s="3"/>
      <c r="D86" s="1"/>
      <c r="E86" s="1"/>
      <c r="F86" s="1"/>
      <c r="G86" s="1"/>
    </row>
    <row r="87" spans="1:7" ht="12.75">
      <c r="A87" s="7" t="s">
        <v>3</v>
      </c>
      <c r="B87" s="8" t="s">
        <v>4</v>
      </c>
      <c r="C87" s="9" t="s">
        <v>5</v>
      </c>
      <c r="D87" s="10" t="s">
        <v>6</v>
      </c>
      <c r="E87" s="10" t="s">
        <v>7</v>
      </c>
      <c r="F87" s="10" t="s">
        <v>8</v>
      </c>
      <c r="G87" s="1"/>
    </row>
    <row r="88" spans="1:12" ht="41.25" customHeight="1">
      <c r="A88" s="11">
        <v>1</v>
      </c>
      <c r="B88" s="12" t="s">
        <v>9</v>
      </c>
      <c r="C88" s="20">
        <f>I88</f>
        <v>11985</v>
      </c>
      <c r="D88" s="14" t="str">
        <f>J88</f>
        <v>5 875,2 кВт/год</v>
      </c>
      <c r="E88" s="15">
        <v>11658.24</v>
      </c>
      <c r="F88" s="16">
        <f>C88/E88</f>
        <v>1.028028244400527</v>
      </c>
      <c r="G88" s="1"/>
      <c r="H88" s="17"/>
      <c r="I88" s="32">
        <v>11985</v>
      </c>
      <c r="J88" s="33" t="s">
        <v>44</v>
      </c>
      <c r="K88" s="33" t="s">
        <v>45</v>
      </c>
      <c r="L88" s="33" t="s">
        <v>32</v>
      </c>
    </row>
    <row r="89" spans="1:12" ht="48.75" customHeight="1">
      <c r="A89" s="11"/>
      <c r="B89" s="12"/>
      <c r="C89" s="20"/>
      <c r="D89" s="14" t="s">
        <v>10</v>
      </c>
      <c r="E89" s="15"/>
      <c r="F89" s="16"/>
      <c r="G89" s="1"/>
      <c r="H89" s="17"/>
      <c r="I89" s="34">
        <v>600000</v>
      </c>
      <c r="J89" s="35" t="s">
        <v>23</v>
      </c>
      <c r="K89" s="36">
        <v>80000</v>
      </c>
      <c r="L89" s="35">
        <v>7.5</v>
      </c>
    </row>
    <row r="90" spans="1:12" ht="63.75" customHeight="1">
      <c r="A90" s="19">
        <v>2</v>
      </c>
      <c r="B90" s="12" t="s">
        <v>11</v>
      </c>
      <c r="C90" s="20">
        <v>400000</v>
      </c>
      <c r="D90" s="13">
        <v>92.48</v>
      </c>
      <c r="E90" s="21">
        <f>D90*944</f>
        <v>87301.12000000001</v>
      </c>
      <c r="F90" s="22">
        <f>C90/E90</f>
        <v>4.5818427071726</v>
      </c>
      <c r="G90" s="1"/>
      <c r="H90" s="17"/>
      <c r="I90" s="37" t="s">
        <v>46</v>
      </c>
      <c r="J90" s="35" t="s">
        <v>47</v>
      </c>
      <c r="K90" s="35" t="s">
        <v>48</v>
      </c>
      <c r="L90" s="35">
        <v>112</v>
      </c>
    </row>
    <row r="91" spans="1:12" ht="35.25" customHeight="1">
      <c r="A91" s="19"/>
      <c r="B91" s="12"/>
      <c r="C91" s="20"/>
      <c r="D91" s="13" t="s">
        <v>12</v>
      </c>
      <c r="E91" s="21"/>
      <c r="F91" s="22"/>
      <c r="G91" s="1"/>
      <c r="H91" s="17"/>
      <c r="I91" s="34">
        <v>15300</v>
      </c>
      <c r="J91" s="35" t="s">
        <v>49</v>
      </c>
      <c r="K91" s="35" t="s">
        <v>50</v>
      </c>
      <c r="L91" s="35">
        <v>12</v>
      </c>
    </row>
    <row r="92" spans="1:12" ht="12.75" customHeight="1">
      <c r="A92" s="11">
        <v>3</v>
      </c>
      <c r="B92" s="12" t="s">
        <v>13</v>
      </c>
      <c r="C92" s="16">
        <v>1919475</v>
      </c>
      <c r="D92" s="13">
        <v>19.76</v>
      </c>
      <c r="E92" s="21">
        <f>D92*944</f>
        <v>18653.440000000002</v>
      </c>
      <c r="F92" s="22">
        <f>C92/E92</f>
        <v>102.9019312255541</v>
      </c>
      <c r="G92" s="1"/>
      <c r="H92" s="17"/>
      <c r="I92" s="34">
        <v>389500</v>
      </c>
      <c r="J92" s="35" t="s">
        <v>42</v>
      </c>
      <c r="K92" s="36">
        <v>9578</v>
      </c>
      <c r="L92" s="35">
        <v>40</v>
      </c>
    </row>
    <row r="93" spans="1:7" ht="12.75">
      <c r="A93" s="11"/>
      <c r="B93" s="12"/>
      <c r="C93" s="16"/>
      <c r="D93" s="13" t="s">
        <v>12</v>
      </c>
      <c r="E93" s="21"/>
      <c r="F93" s="22"/>
      <c r="G93" s="1"/>
    </row>
    <row r="94" spans="1:7" ht="63.75" customHeight="1">
      <c r="A94" s="11">
        <v>4</v>
      </c>
      <c r="B94" s="12" t="s">
        <v>14</v>
      </c>
      <c r="C94" s="23">
        <v>50000</v>
      </c>
      <c r="D94" s="24" t="s">
        <v>15</v>
      </c>
      <c r="E94" s="25" t="s">
        <v>15</v>
      </c>
      <c r="F94" s="26" t="s">
        <v>15</v>
      </c>
      <c r="G94" s="1"/>
    </row>
    <row r="95" spans="1:7" ht="34.5" customHeight="1">
      <c r="A95" s="11"/>
      <c r="B95" s="12"/>
      <c r="C95" s="23"/>
      <c r="D95" s="24"/>
      <c r="E95" s="25"/>
      <c r="F95" s="26"/>
      <c r="G95" s="1"/>
    </row>
    <row r="96" spans="1:7" ht="63.75" customHeight="1">
      <c r="A96" s="11">
        <v>5</v>
      </c>
      <c r="B96" s="12" t="s">
        <v>16</v>
      </c>
      <c r="C96" s="20">
        <f>I92</f>
        <v>389500</v>
      </c>
      <c r="D96" s="13">
        <v>11.07</v>
      </c>
      <c r="E96" s="21">
        <f>D96*944</f>
        <v>10450.08</v>
      </c>
      <c r="F96" s="22">
        <f>C96/E96</f>
        <v>37.272441933458886</v>
      </c>
      <c r="G96" s="1"/>
    </row>
    <row r="97" spans="1:7" ht="40.5" customHeight="1">
      <c r="A97" s="11"/>
      <c r="B97" s="12"/>
      <c r="C97" s="20"/>
      <c r="D97" s="27" t="s">
        <v>12</v>
      </c>
      <c r="E97" s="21"/>
      <c r="F97" s="22"/>
      <c r="G97" s="1"/>
    </row>
    <row r="98" spans="1:7" ht="18.75" customHeight="1">
      <c r="A98" s="26">
        <v>6</v>
      </c>
      <c r="B98" s="28" t="s">
        <v>17</v>
      </c>
      <c r="C98" s="29">
        <v>120000</v>
      </c>
      <c r="D98" s="24">
        <f>C98*0.5666/10000</f>
        <v>6.7992</v>
      </c>
      <c r="E98" s="30">
        <f>D98*944</f>
        <v>6418.4448</v>
      </c>
      <c r="F98" s="22">
        <f>C98/E98</f>
        <v>18.696117788533446</v>
      </c>
      <c r="G98" s="1"/>
    </row>
    <row r="99" spans="1:7" ht="46.5" customHeight="1">
      <c r="A99" s="26"/>
      <c r="B99" s="28"/>
      <c r="C99" s="29"/>
      <c r="D99" s="21" t="s">
        <v>12</v>
      </c>
      <c r="E99" s="30"/>
      <c r="F99" s="22"/>
      <c r="G99" s="1"/>
    </row>
    <row r="100" spans="1:7" ht="12.75">
      <c r="A100" s="31" t="s">
        <v>18</v>
      </c>
      <c r="B100" s="31"/>
      <c r="C100" s="31"/>
      <c r="D100" s="31"/>
      <c r="E100" s="31"/>
      <c r="F100" s="31"/>
      <c r="G100" s="1"/>
    </row>
    <row r="103" spans="1:7" ht="12.75">
      <c r="A103" s="1"/>
      <c r="B103" s="2"/>
      <c r="C103" s="3" t="s">
        <v>51</v>
      </c>
      <c r="D103" s="3"/>
      <c r="E103" s="1"/>
      <c r="F103" s="1"/>
      <c r="G103" s="1"/>
    </row>
    <row r="104" spans="1:7" ht="25.5" customHeight="1">
      <c r="A104" s="4" t="s">
        <v>1</v>
      </c>
      <c r="B104" s="4"/>
      <c r="C104" s="4"/>
      <c r="D104" s="4"/>
      <c r="E104" s="4"/>
      <c r="F104" s="4"/>
      <c r="G104" s="1"/>
    </row>
    <row r="105" spans="1:7" ht="51" customHeight="1">
      <c r="A105" s="5" t="s">
        <v>2</v>
      </c>
      <c r="B105" s="5"/>
      <c r="C105" s="5"/>
      <c r="D105" s="5"/>
      <c r="E105" s="5"/>
      <c r="F105" s="5"/>
      <c r="G105" s="6"/>
    </row>
    <row r="106" spans="1:7" ht="12.75">
      <c r="A106" s="1"/>
      <c r="B106" s="2"/>
      <c r="C106" s="3"/>
      <c r="D106" s="1"/>
      <c r="E106" s="1"/>
      <c r="F106" s="1"/>
      <c r="G106" s="1"/>
    </row>
    <row r="107" spans="1:7" ht="12.75">
      <c r="A107" s="7" t="s">
        <v>3</v>
      </c>
      <c r="B107" s="8" t="s">
        <v>4</v>
      </c>
      <c r="C107" s="9" t="s">
        <v>5</v>
      </c>
      <c r="D107" s="10" t="s">
        <v>6</v>
      </c>
      <c r="E107" s="10" t="s">
        <v>7</v>
      </c>
      <c r="F107" s="10" t="s">
        <v>8</v>
      </c>
      <c r="G107" s="1"/>
    </row>
    <row r="108" spans="1:12" ht="41.25" customHeight="1">
      <c r="A108" s="11">
        <v>1</v>
      </c>
      <c r="B108" s="12" t="s">
        <v>9</v>
      </c>
      <c r="C108" s="20">
        <f>I108</f>
        <v>3900</v>
      </c>
      <c r="D108" s="40">
        <v>1497.6</v>
      </c>
      <c r="E108" s="15">
        <f>D108*2.63</f>
        <v>3938.6879999999996</v>
      </c>
      <c r="F108" s="16">
        <f>C108/E108</f>
        <v>0.9901774397972117</v>
      </c>
      <c r="G108" s="1"/>
      <c r="H108" s="17"/>
      <c r="I108" s="32">
        <v>3900</v>
      </c>
      <c r="J108" s="41" t="s">
        <v>52</v>
      </c>
      <c r="K108" s="33" t="s">
        <v>53</v>
      </c>
      <c r="L108" s="33">
        <v>1.1</v>
      </c>
    </row>
    <row r="109" spans="1:12" ht="48.75" customHeight="1">
      <c r="A109" s="11"/>
      <c r="B109" s="12"/>
      <c r="C109" s="20"/>
      <c r="D109" s="14" t="s">
        <v>10</v>
      </c>
      <c r="E109" s="15"/>
      <c r="F109" s="16"/>
      <c r="G109" s="1"/>
      <c r="H109" s="17"/>
      <c r="I109" s="34">
        <v>600000</v>
      </c>
      <c r="J109" s="35" t="s">
        <v>54</v>
      </c>
      <c r="K109" s="36">
        <v>40000</v>
      </c>
      <c r="L109" s="35">
        <v>15</v>
      </c>
    </row>
    <row r="110" spans="1:12" ht="63.75" customHeight="1">
      <c r="A110" s="19">
        <v>2</v>
      </c>
      <c r="B110" s="12" t="s">
        <v>11</v>
      </c>
      <c r="C110" s="20">
        <v>400000</v>
      </c>
      <c r="D110" s="13">
        <v>46.24</v>
      </c>
      <c r="E110" s="21">
        <f>D110*944</f>
        <v>43650.560000000005</v>
      </c>
      <c r="F110" s="22">
        <f>C110/E110</f>
        <v>9.1636854143452</v>
      </c>
      <c r="G110" s="1"/>
      <c r="H110" s="17"/>
      <c r="I110" s="34">
        <v>942900</v>
      </c>
      <c r="J110" s="35" t="s">
        <v>55</v>
      </c>
      <c r="K110" s="35" t="s">
        <v>56</v>
      </c>
      <c r="L110" s="35">
        <v>98</v>
      </c>
    </row>
    <row r="111" spans="1:12" ht="35.25" customHeight="1">
      <c r="A111" s="19"/>
      <c r="B111" s="12"/>
      <c r="C111" s="20"/>
      <c r="D111" s="13" t="s">
        <v>12</v>
      </c>
      <c r="E111" s="21"/>
      <c r="F111" s="22"/>
      <c r="G111" s="1"/>
      <c r="H111" s="17"/>
      <c r="I111" s="34">
        <v>3055</v>
      </c>
      <c r="J111" s="35" t="s">
        <v>57</v>
      </c>
      <c r="K111" s="35">
        <v>327.58</v>
      </c>
      <c r="L111" s="35">
        <v>9.3</v>
      </c>
    </row>
    <row r="112" spans="1:12" ht="12.75" customHeight="1">
      <c r="A112" s="11">
        <v>3</v>
      </c>
      <c r="B112" s="12" t="s">
        <v>13</v>
      </c>
      <c r="C112" s="16">
        <v>942900</v>
      </c>
      <c r="D112" s="13">
        <v>11.04</v>
      </c>
      <c r="E112" s="21">
        <f>D112*944</f>
        <v>10421.759999999998</v>
      </c>
      <c r="F112" s="22">
        <f>C112/E112</f>
        <v>90.47416175386884</v>
      </c>
      <c r="G112" s="1"/>
      <c r="H112" s="17"/>
      <c r="I112" s="34">
        <v>125400</v>
      </c>
      <c r="J112" s="35" t="s">
        <v>58</v>
      </c>
      <c r="K112" s="36">
        <v>5729</v>
      </c>
      <c r="L112" s="35">
        <v>22</v>
      </c>
    </row>
    <row r="113" spans="1:7" ht="12.75">
      <c r="A113" s="11"/>
      <c r="B113" s="12"/>
      <c r="C113" s="16"/>
      <c r="D113" s="13" t="s">
        <v>12</v>
      </c>
      <c r="E113" s="21"/>
      <c r="F113" s="22"/>
      <c r="G113" s="1"/>
    </row>
    <row r="114" spans="1:7" ht="63.75" customHeight="1">
      <c r="A114" s="11">
        <v>4</v>
      </c>
      <c r="B114" s="12" t="s">
        <v>14</v>
      </c>
      <c r="C114" s="23">
        <v>50000</v>
      </c>
      <c r="D114" s="24" t="s">
        <v>15</v>
      </c>
      <c r="E114" s="25" t="s">
        <v>15</v>
      </c>
      <c r="F114" s="26" t="s">
        <v>15</v>
      </c>
      <c r="G114" s="1"/>
    </row>
    <row r="115" spans="1:7" ht="34.5" customHeight="1">
      <c r="A115" s="11"/>
      <c r="B115" s="12"/>
      <c r="C115" s="23"/>
      <c r="D115" s="24"/>
      <c r="E115" s="25"/>
      <c r="F115" s="26"/>
      <c r="G115" s="1"/>
    </row>
    <row r="116" spans="1:7" ht="63.75" customHeight="1">
      <c r="A116" s="11">
        <v>5</v>
      </c>
      <c r="B116" s="12" t="s">
        <v>16</v>
      </c>
      <c r="C116" s="20">
        <f>I112</f>
        <v>125400</v>
      </c>
      <c r="D116" s="13">
        <v>11.07</v>
      </c>
      <c r="E116" s="21">
        <f>D116*944</f>
        <v>10450.08</v>
      </c>
      <c r="F116" s="22">
        <f>C116/E116</f>
        <v>11.999908134674568</v>
      </c>
      <c r="G116" s="1"/>
    </row>
    <row r="117" spans="1:7" ht="40.5" customHeight="1">
      <c r="A117" s="11"/>
      <c r="B117" s="12"/>
      <c r="C117" s="20"/>
      <c r="D117" s="27" t="s">
        <v>12</v>
      </c>
      <c r="E117" s="21"/>
      <c r="F117" s="22"/>
      <c r="G117" s="1"/>
    </row>
    <row r="118" spans="1:7" ht="18.75" customHeight="1">
      <c r="A118" s="26">
        <v>6</v>
      </c>
      <c r="B118" s="28" t="s">
        <v>17</v>
      </c>
      <c r="C118" s="29">
        <v>80000</v>
      </c>
      <c r="D118" s="24">
        <f>C118*0.5666/10000</f>
        <v>4.5328</v>
      </c>
      <c r="E118" s="30">
        <f>D118*944</f>
        <v>4278.9632</v>
      </c>
      <c r="F118" s="22">
        <f>C118/E118</f>
        <v>18.696117788533446</v>
      </c>
      <c r="G118" s="1"/>
    </row>
    <row r="119" spans="1:7" ht="46.5" customHeight="1">
      <c r="A119" s="26"/>
      <c r="B119" s="28"/>
      <c r="C119" s="29"/>
      <c r="D119" s="21" t="s">
        <v>12</v>
      </c>
      <c r="E119" s="30"/>
      <c r="F119" s="22"/>
      <c r="G119" s="1"/>
    </row>
    <row r="120" spans="1:7" ht="12.75">
      <c r="A120" s="31" t="s">
        <v>18</v>
      </c>
      <c r="B120" s="31"/>
      <c r="C120" s="31"/>
      <c r="D120" s="31"/>
      <c r="E120" s="31"/>
      <c r="F120" s="31"/>
      <c r="G120" s="1"/>
    </row>
    <row r="123" spans="1:7" ht="12.75">
      <c r="A123" s="1"/>
      <c r="B123" s="2"/>
      <c r="C123" s="3" t="s">
        <v>59</v>
      </c>
      <c r="D123" s="3"/>
      <c r="E123" s="1"/>
      <c r="F123" s="1"/>
      <c r="G123" s="1"/>
    </row>
    <row r="124" spans="1:7" ht="25.5" customHeight="1">
      <c r="A124" s="4" t="s">
        <v>1</v>
      </c>
      <c r="B124" s="4"/>
      <c r="C124" s="4"/>
      <c r="D124" s="4"/>
      <c r="E124" s="4"/>
      <c r="F124" s="4"/>
      <c r="G124" s="1"/>
    </row>
    <row r="125" spans="1:7" ht="51" customHeight="1">
      <c r="A125" s="5" t="s">
        <v>2</v>
      </c>
      <c r="B125" s="5"/>
      <c r="C125" s="5"/>
      <c r="D125" s="5"/>
      <c r="E125" s="5"/>
      <c r="F125" s="5"/>
      <c r="G125" s="6"/>
    </row>
    <row r="126" spans="1:7" ht="12.75">
      <c r="A126" s="1"/>
      <c r="B126" s="2"/>
      <c r="C126" s="3"/>
      <c r="D126" s="1"/>
      <c r="E126" s="1"/>
      <c r="F126" s="1"/>
      <c r="G126" s="1"/>
    </row>
    <row r="127" spans="1:7" ht="12.75">
      <c r="A127" s="7" t="s">
        <v>3</v>
      </c>
      <c r="B127" s="8" t="s">
        <v>4</v>
      </c>
      <c r="C127" s="9" t="s">
        <v>5</v>
      </c>
      <c r="D127" s="10" t="s">
        <v>6</v>
      </c>
      <c r="E127" s="10" t="s">
        <v>7</v>
      </c>
      <c r="F127" s="10" t="s">
        <v>8</v>
      </c>
      <c r="G127" s="1"/>
    </row>
    <row r="128" spans="1:12" ht="41.25" customHeight="1">
      <c r="A128" s="11">
        <v>1</v>
      </c>
      <c r="B128" s="12" t="s">
        <v>9</v>
      </c>
      <c r="C128" s="20">
        <f>I128</f>
        <v>24600</v>
      </c>
      <c r="D128" s="40">
        <v>9446.4</v>
      </c>
      <c r="E128" s="15">
        <f>D128*2.63</f>
        <v>24844.032</v>
      </c>
      <c r="F128" s="16">
        <f>C128/E128</f>
        <v>0.9901774397972117</v>
      </c>
      <c r="G128" s="1"/>
      <c r="H128" s="17"/>
      <c r="I128" s="42">
        <v>24600</v>
      </c>
      <c r="J128" s="43" t="s">
        <v>60</v>
      </c>
      <c r="K128" s="44">
        <v>23899</v>
      </c>
      <c r="L128" s="43">
        <v>1.1</v>
      </c>
    </row>
    <row r="129" spans="1:12" ht="48.75" customHeight="1">
      <c r="A129" s="11"/>
      <c r="B129" s="12"/>
      <c r="C129" s="20"/>
      <c r="D129" s="14" t="s">
        <v>10</v>
      </c>
      <c r="E129" s="15"/>
      <c r="F129" s="16"/>
      <c r="G129" s="1"/>
      <c r="H129" s="17"/>
      <c r="I129" s="45" t="s">
        <v>61</v>
      </c>
      <c r="J129" s="46" t="s">
        <v>62</v>
      </c>
      <c r="K129" s="47">
        <v>42661</v>
      </c>
      <c r="L129" s="46">
        <v>69.5</v>
      </c>
    </row>
    <row r="130" spans="1:12" ht="12.75" customHeight="1">
      <c r="A130" s="11">
        <v>2</v>
      </c>
      <c r="B130" s="12" t="s">
        <v>13</v>
      </c>
      <c r="C130" s="16">
        <v>2963400</v>
      </c>
      <c r="D130" s="13">
        <v>49.31</v>
      </c>
      <c r="E130" s="21">
        <f>D130*944</f>
        <v>46548.64</v>
      </c>
      <c r="F130" s="22">
        <f>C130/E130</f>
        <v>63.66243997676409</v>
      </c>
      <c r="G130" s="1"/>
      <c r="H130" s="17"/>
      <c r="I130" s="34"/>
      <c r="J130" s="35"/>
      <c r="K130" s="36"/>
      <c r="L130" s="35"/>
    </row>
    <row r="131" spans="1:7" ht="12.75">
      <c r="A131" s="11"/>
      <c r="B131" s="12"/>
      <c r="C131" s="16"/>
      <c r="D131" s="13" t="s">
        <v>12</v>
      </c>
      <c r="E131" s="21"/>
      <c r="F131" s="22"/>
      <c r="G131" s="1"/>
    </row>
    <row r="132" spans="1:7" ht="63.75" customHeight="1">
      <c r="A132" s="11">
        <v>3</v>
      </c>
      <c r="B132" s="12" t="s">
        <v>14</v>
      </c>
      <c r="C132" s="23">
        <v>50000</v>
      </c>
      <c r="D132" s="24" t="s">
        <v>15</v>
      </c>
      <c r="E132" s="25" t="s">
        <v>15</v>
      </c>
      <c r="F132" s="26" t="s">
        <v>15</v>
      </c>
      <c r="G132" s="1"/>
    </row>
    <row r="133" spans="1:7" ht="34.5" customHeight="1">
      <c r="A133" s="11"/>
      <c r="B133" s="12"/>
      <c r="C133" s="23"/>
      <c r="D133" s="24"/>
      <c r="E133" s="25"/>
      <c r="F133" s="26"/>
      <c r="G133" s="1"/>
    </row>
    <row r="134" spans="1:7" ht="18.75" customHeight="1">
      <c r="A134" s="26">
        <v>4</v>
      </c>
      <c r="B134" s="28" t="s">
        <v>17</v>
      </c>
      <c r="C134" s="29">
        <v>320000</v>
      </c>
      <c r="D134" s="24">
        <f>C134*0.5666/10000</f>
        <v>18.1312</v>
      </c>
      <c r="E134" s="30">
        <f>D134*944</f>
        <v>17115.8528</v>
      </c>
      <c r="F134" s="22">
        <f>C134/E134</f>
        <v>18.696117788533446</v>
      </c>
      <c r="G134" s="1"/>
    </row>
    <row r="135" spans="1:7" ht="46.5" customHeight="1">
      <c r="A135" s="26"/>
      <c r="B135" s="28"/>
      <c r="C135" s="29"/>
      <c r="D135" s="21" t="s">
        <v>12</v>
      </c>
      <c r="E135" s="30"/>
      <c r="F135" s="22"/>
      <c r="G135" s="1"/>
    </row>
    <row r="136" spans="1:7" ht="12.75">
      <c r="A136" s="31" t="s">
        <v>18</v>
      </c>
      <c r="B136" s="31"/>
      <c r="C136" s="31"/>
      <c r="D136" s="31"/>
      <c r="E136" s="31"/>
      <c r="F136" s="31"/>
      <c r="G136" s="1"/>
    </row>
    <row r="139" spans="1:7" ht="12.75">
      <c r="A139" s="1"/>
      <c r="B139" s="2"/>
      <c r="C139" s="3" t="s">
        <v>63</v>
      </c>
      <c r="D139" s="3"/>
      <c r="E139" s="1"/>
      <c r="F139" s="1"/>
      <c r="G139" s="1"/>
    </row>
    <row r="140" spans="1:7" ht="25.5" customHeight="1">
      <c r="A140" s="4" t="s">
        <v>1</v>
      </c>
      <c r="B140" s="4"/>
      <c r="C140" s="4"/>
      <c r="D140" s="4"/>
      <c r="E140" s="4"/>
      <c r="F140" s="4"/>
      <c r="G140" s="1"/>
    </row>
    <row r="141" spans="1:7" ht="51" customHeight="1">
      <c r="A141" s="5" t="s">
        <v>2</v>
      </c>
      <c r="B141" s="5"/>
      <c r="C141" s="5"/>
      <c r="D141" s="5"/>
      <c r="E141" s="5"/>
      <c r="F141" s="5"/>
      <c r="G141" s="6"/>
    </row>
    <row r="142" spans="1:7" ht="12.75">
      <c r="A142" s="1"/>
      <c r="B142" s="2"/>
      <c r="C142" s="3"/>
      <c r="D142" s="1"/>
      <c r="E142" s="1"/>
      <c r="F142" s="1"/>
      <c r="G142" s="1"/>
    </row>
    <row r="143" spans="1:7" ht="12.75">
      <c r="A143" s="7" t="s">
        <v>3</v>
      </c>
      <c r="B143" s="8" t="s">
        <v>4</v>
      </c>
      <c r="C143" s="9" t="s">
        <v>5</v>
      </c>
      <c r="D143" s="10" t="s">
        <v>6</v>
      </c>
      <c r="E143" s="10" t="s">
        <v>7</v>
      </c>
      <c r="F143" s="10" t="s">
        <v>8</v>
      </c>
      <c r="G143" s="1"/>
    </row>
    <row r="144" spans="1:12" ht="41.25" customHeight="1">
      <c r="A144" s="11">
        <v>1</v>
      </c>
      <c r="B144" s="12" t="s">
        <v>9</v>
      </c>
      <c r="C144" s="20">
        <f>I144</f>
        <v>11985</v>
      </c>
      <c r="D144" s="40">
        <v>5875.2</v>
      </c>
      <c r="E144" s="15">
        <f>D144*2.63</f>
        <v>15451.775999999998</v>
      </c>
      <c r="F144" s="16">
        <f>C144/E144</f>
        <v>0.7756389945078159</v>
      </c>
      <c r="G144" s="1"/>
      <c r="H144" s="17"/>
      <c r="I144" s="48">
        <v>11985</v>
      </c>
      <c r="J144" s="49" t="s">
        <v>44</v>
      </c>
      <c r="K144" s="49" t="s">
        <v>45</v>
      </c>
      <c r="L144" s="49" t="s">
        <v>32</v>
      </c>
    </row>
    <row r="145" spans="1:12" ht="48.75" customHeight="1">
      <c r="A145" s="11"/>
      <c r="B145" s="12"/>
      <c r="C145" s="20"/>
      <c r="D145" s="14" t="s">
        <v>10</v>
      </c>
      <c r="E145" s="15"/>
      <c r="F145" s="16"/>
      <c r="G145" s="1"/>
      <c r="H145" s="17"/>
      <c r="I145" s="50">
        <v>600000</v>
      </c>
      <c r="J145" s="51" t="s">
        <v>23</v>
      </c>
      <c r="K145" s="52">
        <v>80000</v>
      </c>
      <c r="L145" s="51">
        <v>7.5</v>
      </c>
    </row>
    <row r="146" spans="1:12" ht="63.75" customHeight="1">
      <c r="A146" s="19">
        <v>2</v>
      </c>
      <c r="B146" s="12" t="s">
        <v>11</v>
      </c>
      <c r="C146" s="20">
        <v>400000</v>
      </c>
      <c r="D146" s="13">
        <v>92.48</v>
      </c>
      <c r="E146" s="21">
        <f>D146*944</f>
        <v>87301.12000000001</v>
      </c>
      <c r="F146" s="22">
        <f>C146/E146</f>
        <v>4.5818427071726</v>
      </c>
      <c r="G146" s="1"/>
      <c r="H146" s="17"/>
      <c r="I146" s="53" t="s">
        <v>46</v>
      </c>
      <c r="J146" s="51" t="s">
        <v>47</v>
      </c>
      <c r="K146" s="51" t="s">
        <v>48</v>
      </c>
      <c r="L146" s="51">
        <v>112</v>
      </c>
    </row>
    <row r="147" spans="1:12" ht="35.25" customHeight="1">
      <c r="A147" s="19"/>
      <c r="B147" s="12"/>
      <c r="C147" s="20"/>
      <c r="D147" s="13" t="s">
        <v>12</v>
      </c>
      <c r="E147" s="21"/>
      <c r="F147" s="22"/>
      <c r="G147" s="1"/>
      <c r="H147" s="17"/>
      <c r="I147" s="50">
        <v>15300</v>
      </c>
      <c r="J147" s="51" t="s">
        <v>49</v>
      </c>
      <c r="K147" s="51" t="s">
        <v>50</v>
      </c>
      <c r="L147" s="51">
        <v>12</v>
      </c>
    </row>
    <row r="148" spans="1:12" ht="12.75" customHeight="1">
      <c r="A148" s="11">
        <v>3</v>
      </c>
      <c r="B148" s="12" t="s">
        <v>13</v>
      </c>
      <c r="C148" s="16">
        <v>1919475</v>
      </c>
      <c r="D148" s="13">
        <v>19.76</v>
      </c>
      <c r="E148" s="21">
        <f>D148*944</f>
        <v>18653.440000000002</v>
      </c>
      <c r="F148" s="22">
        <f>C148/E148</f>
        <v>102.9019312255541</v>
      </c>
      <c r="G148" s="1"/>
      <c r="H148" s="17"/>
      <c r="I148" s="50">
        <v>389500</v>
      </c>
      <c r="J148" s="51" t="s">
        <v>42</v>
      </c>
      <c r="K148" s="52">
        <v>9578</v>
      </c>
      <c r="L148" s="51">
        <v>40</v>
      </c>
    </row>
    <row r="149" spans="1:7" ht="12.75">
      <c r="A149" s="11"/>
      <c r="B149" s="12"/>
      <c r="C149" s="16"/>
      <c r="D149" s="13" t="s">
        <v>12</v>
      </c>
      <c r="E149" s="21"/>
      <c r="F149" s="22"/>
      <c r="G149" s="1"/>
    </row>
    <row r="150" spans="1:7" ht="63.75" customHeight="1">
      <c r="A150" s="11">
        <v>4</v>
      </c>
      <c r="B150" s="12" t="s">
        <v>14</v>
      </c>
      <c r="C150" s="23">
        <v>50000</v>
      </c>
      <c r="D150" s="24" t="s">
        <v>15</v>
      </c>
      <c r="E150" s="25" t="s">
        <v>15</v>
      </c>
      <c r="F150" s="26" t="s">
        <v>15</v>
      </c>
      <c r="G150" s="1"/>
    </row>
    <row r="151" spans="1:7" ht="34.5" customHeight="1">
      <c r="A151" s="11"/>
      <c r="B151" s="12"/>
      <c r="C151" s="23"/>
      <c r="D151" s="24"/>
      <c r="E151" s="25"/>
      <c r="F151" s="26"/>
      <c r="G151" s="1"/>
    </row>
    <row r="152" spans="1:7" ht="63.75" customHeight="1">
      <c r="A152" s="11">
        <v>5</v>
      </c>
      <c r="B152" s="12" t="s">
        <v>16</v>
      </c>
      <c r="C152" s="20">
        <f>I148</f>
        <v>389500</v>
      </c>
      <c r="D152" s="13">
        <v>11.07</v>
      </c>
      <c r="E152" s="21">
        <f>D152*944</f>
        <v>10450.08</v>
      </c>
      <c r="F152" s="22">
        <f>C152/E152</f>
        <v>37.272441933458886</v>
      </c>
      <c r="G152" s="1"/>
    </row>
    <row r="153" spans="1:7" ht="40.5" customHeight="1">
      <c r="A153" s="11"/>
      <c r="B153" s="12"/>
      <c r="C153" s="20"/>
      <c r="D153" s="27" t="s">
        <v>12</v>
      </c>
      <c r="E153" s="21"/>
      <c r="F153" s="22"/>
      <c r="G153" s="1"/>
    </row>
    <row r="154" spans="1:7" ht="18.75" customHeight="1">
      <c r="A154" s="26">
        <v>6</v>
      </c>
      <c r="B154" s="28" t="s">
        <v>17</v>
      </c>
      <c r="C154" s="29">
        <v>120000</v>
      </c>
      <c r="D154" s="24">
        <f>C154*0.5666/10000</f>
        <v>6.7992</v>
      </c>
      <c r="E154" s="30">
        <f>D154*944</f>
        <v>6418.4448</v>
      </c>
      <c r="F154" s="22">
        <f>C154/E154</f>
        <v>18.696117788533446</v>
      </c>
      <c r="G154" s="1"/>
    </row>
    <row r="155" spans="1:7" ht="46.5" customHeight="1">
      <c r="A155" s="26"/>
      <c r="B155" s="28"/>
      <c r="C155" s="29"/>
      <c r="D155" s="21" t="s">
        <v>12</v>
      </c>
      <c r="E155" s="30"/>
      <c r="F155" s="22"/>
      <c r="G155" s="1"/>
    </row>
    <row r="156" spans="1:7" ht="12.75">
      <c r="A156" s="31" t="s">
        <v>18</v>
      </c>
      <c r="B156" s="31"/>
      <c r="C156" s="31"/>
      <c r="D156" s="31"/>
      <c r="E156" s="31"/>
      <c r="F156" s="31"/>
      <c r="G156" s="1"/>
    </row>
    <row r="159" spans="1:7" ht="12.75">
      <c r="A159" s="1"/>
      <c r="B159" s="2"/>
      <c r="C159" s="3" t="s">
        <v>64</v>
      </c>
      <c r="D159" s="3"/>
      <c r="E159" s="1"/>
      <c r="F159" s="1"/>
      <c r="G159" s="1"/>
    </row>
    <row r="160" spans="1:7" ht="25.5" customHeight="1">
      <c r="A160" s="4" t="s">
        <v>1</v>
      </c>
      <c r="B160" s="4"/>
      <c r="C160" s="4"/>
      <c r="D160" s="4"/>
      <c r="E160" s="4"/>
      <c r="F160" s="4"/>
      <c r="G160" s="1"/>
    </row>
    <row r="161" spans="1:7" ht="51" customHeight="1">
      <c r="A161" s="5" t="s">
        <v>2</v>
      </c>
      <c r="B161" s="5"/>
      <c r="C161" s="5"/>
      <c r="D161" s="5"/>
      <c r="E161" s="5"/>
      <c r="F161" s="5"/>
      <c r="G161" s="6"/>
    </row>
    <row r="162" spans="1:7" ht="12.75">
      <c r="A162" s="1"/>
      <c r="B162" s="2"/>
      <c r="C162" s="3"/>
      <c r="D162" s="1"/>
      <c r="E162" s="1"/>
      <c r="F162" s="1"/>
      <c r="G162" s="1"/>
    </row>
    <row r="163" spans="1:7" ht="12.75">
      <c r="A163" s="7" t="s">
        <v>3</v>
      </c>
      <c r="B163" s="8" t="s">
        <v>4</v>
      </c>
      <c r="C163" s="9" t="s">
        <v>5</v>
      </c>
      <c r="D163" s="10" t="s">
        <v>6</v>
      </c>
      <c r="E163" s="10" t="s">
        <v>7</v>
      </c>
      <c r="F163" s="10" t="s">
        <v>8</v>
      </c>
      <c r="G163" s="1"/>
    </row>
    <row r="164" spans="1:12" ht="41.25" customHeight="1">
      <c r="A164" s="11">
        <v>1</v>
      </c>
      <c r="B164" s="12" t="s">
        <v>9</v>
      </c>
      <c r="C164" s="20">
        <f>I164</f>
        <v>13800</v>
      </c>
      <c r="D164" s="40">
        <v>5299</v>
      </c>
      <c r="E164" s="15">
        <f>D164*2.63</f>
        <v>13936.369999999999</v>
      </c>
      <c r="F164" s="16">
        <f>C164/E164</f>
        <v>0.9902148120349847</v>
      </c>
      <c r="G164" s="1"/>
      <c r="H164" s="17"/>
      <c r="I164" s="32">
        <v>13800</v>
      </c>
      <c r="J164" s="33" t="s">
        <v>65</v>
      </c>
      <c r="K164" s="54">
        <v>13407</v>
      </c>
      <c r="L164" s="33">
        <v>1.1</v>
      </c>
    </row>
    <row r="165" spans="1:12" ht="48.75" customHeight="1">
      <c r="A165" s="11"/>
      <c r="B165" s="12"/>
      <c r="C165" s="20"/>
      <c r="D165" s="14" t="s">
        <v>10</v>
      </c>
      <c r="E165" s="15"/>
      <c r="F165" s="16"/>
      <c r="G165" s="1"/>
      <c r="H165" s="17"/>
      <c r="I165" s="34">
        <v>600000</v>
      </c>
      <c r="J165" s="35" t="s">
        <v>23</v>
      </c>
      <c r="K165" s="36">
        <v>80000</v>
      </c>
      <c r="L165" s="35">
        <v>7.5</v>
      </c>
    </row>
    <row r="166" spans="1:12" ht="63.75" customHeight="1">
      <c r="A166" s="19">
        <v>2</v>
      </c>
      <c r="B166" s="12" t="s">
        <v>11</v>
      </c>
      <c r="C166" s="20">
        <v>400000</v>
      </c>
      <c r="D166" s="13">
        <v>92.48</v>
      </c>
      <c r="E166" s="21">
        <f>D166*944</f>
        <v>87301.12000000001</v>
      </c>
      <c r="F166" s="22">
        <f>C166/E166</f>
        <v>4.5818427071726</v>
      </c>
      <c r="G166" s="1"/>
      <c r="H166" s="17"/>
      <c r="I166" s="37" t="s">
        <v>66</v>
      </c>
      <c r="J166" s="35" t="s">
        <v>67</v>
      </c>
      <c r="K166" s="35" t="s">
        <v>68</v>
      </c>
      <c r="L166" s="35">
        <v>49</v>
      </c>
    </row>
    <row r="167" spans="1:12" ht="35.25" customHeight="1">
      <c r="A167" s="19"/>
      <c r="B167" s="12"/>
      <c r="C167" s="20"/>
      <c r="D167" s="13" t="s">
        <v>12</v>
      </c>
      <c r="E167" s="21"/>
      <c r="F167" s="22"/>
      <c r="G167" s="1"/>
      <c r="H167" s="17"/>
      <c r="I167" s="34">
        <v>10810</v>
      </c>
      <c r="J167" s="35" t="s">
        <v>69</v>
      </c>
      <c r="K167" s="35" t="s">
        <v>70</v>
      </c>
      <c r="L167" s="35">
        <v>9.3</v>
      </c>
    </row>
    <row r="168" spans="1:12" ht="12.75" customHeight="1">
      <c r="A168" s="11">
        <v>3</v>
      </c>
      <c r="B168" s="12" t="s">
        <v>13</v>
      </c>
      <c r="C168" s="16">
        <v>1091070</v>
      </c>
      <c r="D168" s="13">
        <v>25.79</v>
      </c>
      <c r="E168" s="21">
        <f>D168*944</f>
        <v>24345.76</v>
      </c>
      <c r="F168" s="22">
        <f>C168/E168</f>
        <v>44.81560649575121</v>
      </c>
      <c r="G168" s="1"/>
      <c r="H168" s="17"/>
      <c r="I168" s="34">
        <v>206150</v>
      </c>
      <c r="J168" s="35" t="s">
        <v>71</v>
      </c>
      <c r="K168" s="35" t="s">
        <v>72</v>
      </c>
      <c r="L168" s="35">
        <v>14</v>
      </c>
    </row>
    <row r="169" spans="1:7" ht="12.75">
      <c r="A169" s="11"/>
      <c r="B169" s="12"/>
      <c r="C169" s="16"/>
      <c r="D169" s="13" t="s">
        <v>12</v>
      </c>
      <c r="E169" s="21"/>
      <c r="F169" s="22"/>
      <c r="G169" s="1"/>
    </row>
    <row r="170" spans="1:7" ht="63.75" customHeight="1">
      <c r="A170" s="11">
        <v>4</v>
      </c>
      <c r="B170" s="12" t="s">
        <v>14</v>
      </c>
      <c r="C170" s="23">
        <v>50000</v>
      </c>
      <c r="D170" s="24" t="s">
        <v>15</v>
      </c>
      <c r="E170" s="25" t="s">
        <v>15</v>
      </c>
      <c r="F170" s="26" t="s">
        <v>15</v>
      </c>
      <c r="G170" s="1"/>
    </row>
    <row r="171" spans="1:7" ht="34.5" customHeight="1">
      <c r="A171" s="11"/>
      <c r="B171" s="12"/>
      <c r="C171" s="23"/>
      <c r="D171" s="24"/>
      <c r="E171" s="25"/>
      <c r="F171" s="26"/>
      <c r="G171" s="1"/>
    </row>
    <row r="172" spans="1:7" ht="63.75" customHeight="1">
      <c r="A172" s="11">
        <v>5</v>
      </c>
      <c r="B172" s="12" t="s">
        <v>16</v>
      </c>
      <c r="C172" s="20">
        <f>I168</f>
        <v>206150</v>
      </c>
      <c r="D172" s="13">
        <v>17.19</v>
      </c>
      <c r="E172" s="21">
        <f>D172*944</f>
        <v>16227.36</v>
      </c>
      <c r="F172" s="22">
        <f>C172/E172</f>
        <v>12.703853245383106</v>
      </c>
      <c r="G172" s="1"/>
    </row>
    <row r="173" spans="1:7" ht="40.5" customHeight="1">
      <c r="A173" s="11"/>
      <c r="B173" s="12"/>
      <c r="C173" s="20"/>
      <c r="D173" s="27" t="s">
        <v>12</v>
      </c>
      <c r="E173" s="21"/>
      <c r="F173" s="22"/>
      <c r="G173" s="1"/>
    </row>
    <row r="174" spans="1:7" ht="18.75" customHeight="1">
      <c r="A174" s="26">
        <v>6</v>
      </c>
      <c r="B174" s="28" t="s">
        <v>17</v>
      </c>
      <c r="C174" s="29">
        <v>160000</v>
      </c>
      <c r="D174" s="24">
        <f>C174*0.5666/10000</f>
        <v>9.0656</v>
      </c>
      <c r="E174" s="30">
        <f>D174*944</f>
        <v>8557.9264</v>
      </c>
      <c r="F174" s="22">
        <f>C174/E174</f>
        <v>18.696117788533446</v>
      </c>
      <c r="G174" s="1"/>
    </row>
    <row r="175" spans="1:7" ht="46.5" customHeight="1">
      <c r="A175" s="26"/>
      <c r="B175" s="28"/>
      <c r="C175" s="29"/>
      <c r="D175" s="21" t="s">
        <v>12</v>
      </c>
      <c r="E175" s="30"/>
      <c r="F175" s="22"/>
      <c r="G175" s="1"/>
    </row>
    <row r="176" spans="1:7" ht="12.75">
      <c r="A176" s="31" t="s">
        <v>18</v>
      </c>
      <c r="B176" s="31"/>
      <c r="C176" s="31"/>
      <c r="D176" s="31"/>
      <c r="E176" s="31"/>
      <c r="F176" s="31"/>
      <c r="G176" s="1"/>
    </row>
    <row r="179" spans="1:7" ht="12.75">
      <c r="A179" s="1"/>
      <c r="B179" s="2"/>
      <c r="C179" s="3" t="s">
        <v>73</v>
      </c>
      <c r="D179" s="3"/>
      <c r="E179" s="1"/>
      <c r="F179" s="1"/>
      <c r="G179" s="1"/>
    </row>
    <row r="180" spans="1:7" ht="25.5" customHeight="1">
      <c r="A180" s="4" t="s">
        <v>1</v>
      </c>
      <c r="B180" s="4"/>
      <c r="C180" s="4"/>
      <c r="D180" s="4"/>
      <c r="E180" s="4"/>
      <c r="F180" s="4"/>
      <c r="G180" s="1"/>
    </row>
    <row r="181" spans="1:7" ht="51" customHeight="1">
      <c r="A181" s="5" t="s">
        <v>2</v>
      </c>
      <c r="B181" s="5"/>
      <c r="C181" s="5"/>
      <c r="D181" s="5"/>
      <c r="E181" s="5"/>
      <c r="F181" s="5"/>
      <c r="G181" s="6"/>
    </row>
    <row r="182" spans="1:7" ht="12.75">
      <c r="A182" s="1"/>
      <c r="B182" s="2"/>
      <c r="C182" s="3"/>
      <c r="D182" s="1"/>
      <c r="E182" s="1"/>
      <c r="F182" s="1"/>
      <c r="G182" s="1"/>
    </row>
    <row r="183" spans="1:7" ht="12.75">
      <c r="A183" s="7" t="s">
        <v>3</v>
      </c>
      <c r="B183" s="8" t="s">
        <v>4</v>
      </c>
      <c r="C183" s="9" t="s">
        <v>5</v>
      </c>
      <c r="D183" s="10" t="s">
        <v>6</v>
      </c>
      <c r="E183" s="10" t="s">
        <v>7</v>
      </c>
      <c r="F183" s="10" t="s">
        <v>8</v>
      </c>
      <c r="G183" s="1"/>
    </row>
    <row r="184" spans="1:12" ht="41.25" customHeight="1">
      <c r="A184" s="11">
        <v>1</v>
      </c>
      <c r="B184" s="12" t="s">
        <v>9</v>
      </c>
      <c r="C184" s="20">
        <f>I184</f>
        <v>11750</v>
      </c>
      <c r="D184" s="40">
        <v>5760</v>
      </c>
      <c r="E184" s="15">
        <f>D184*2.63</f>
        <v>15148.8</v>
      </c>
      <c r="F184" s="16">
        <f>C184/E184</f>
        <v>0.7756389945078158</v>
      </c>
      <c r="G184" s="1"/>
      <c r="H184" s="17"/>
      <c r="I184" s="32">
        <v>11750</v>
      </c>
      <c r="J184" s="33" t="s">
        <v>74</v>
      </c>
      <c r="K184" s="33" t="s">
        <v>75</v>
      </c>
      <c r="L184" s="33" t="s">
        <v>32</v>
      </c>
    </row>
    <row r="185" spans="1:12" ht="48.75" customHeight="1">
      <c r="A185" s="11"/>
      <c r="B185" s="12"/>
      <c r="C185" s="20"/>
      <c r="D185" s="14" t="s">
        <v>10</v>
      </c>
      <c r="E185" s="15"/>
      <c r="F185" s="16"/>
      <c r="G185" s="1"/>
      <c r="H185" s="17"/>
      <c r="I185" s="34">
        <v>600000</v>
      </c>
      <c r="J185" s="35" t="s">
        <v>23</v>
      </c>
      <c r="K185" s="36">
        <v>80000</v>
      </c>
      <c r="L185" s="35">
        <v>7.5</v>
      </c>
    </row>
    <row r="186" spans="1:12" ht="63.75" customHeight="1">
      <c r="A186" s="19">
        <v>2</v>
      </c>
      <c r="B186" s="12" t="s">
        <v>11</v>
      </c>
      <c r="C186" s="20">
        <v>400000</v>
      </c>
      <c r="D186" s="13">
        <v>92.48</v>
      </c>
      <c r="E186" s="21">
        <f>D186*944</f>
        <v>87301.12000000001</v>
      </c>
      <c r="F186" s="22">
        <f>C186/E186</f>
        <v>4.5818427071726</v>
      </c>
      <c r="G186" s="1"/>
      <c r="H186" s="17"/>
      <c r="I186" s="37" t="s">
        <v>46</v>
      </c>
      <c r="J186" s="35" t="s">
        <v>47</v>
      </c>
      <c r="K186" s="35" t="s">
        <v>48</v>
      </c>
      <c r="L186" s="35">
        <v>112</v>
      </c>
    </row>
    <row r="187" spans="1:12" ht="35.25" customHeight="1">
      <c r="A187" s="19"/>
      <c r="B187" s="12"/>
      <c r="C187" s="20"/>
      <c r="D187" s="13" t="s">
        <v>12</v>
      </c>
      <c r="E187" s="21"/>
      <c r="F187" s="22"/>
      <c r="G187" s="1"/>
      <c r="H187" s="17"/>
      <c r="I187" s="34">
        <v>15000</v>
      </c>
      <c r="J187" s="35" t="s">
        <v>76</v>
      </c>
      <c r="K187" s="35" t="s">
        <v>77</v>
      </c>
      <c r="L187" s="35">
        <v>12</v>
      </c>
    </row>
    <row r="188" spans="1:12" ht="12.75" customHeight="1">
      <c r="A188" s="11">
        <v>3</v>
      </c>
      <c r="B188" s="12" t="s">
        <v>13</v>
      </c>
      <c r="C188" s="16">
        <v>1919475</v>
      </c>
      <c r="D188" s="13">
        <v>19.76</v>
      </c>
      <c r="E188" s="21">
        <f>D188*944</f>
        <v>18653.440000000002</v>
      </c>
      <c r="F188" s="22">
        <f>C188/E188</f>
        <v>102.9019312255541</v>
      </c>
      <c r="G188" s="1"/>
      <c r="H188" s="17"/>
      <c r="I188" s="34">
        <v>389500</v>
      </c>
      <c r="J188" s="35" t="s">
        <v>42</v>
      </c>
      <c r="K188" s="36">
        <v>9578</v>
      </c>
      <c r="L188" s="35">
        <v>40</v>
      </c>
    </row>
    <row r="189" spans="1:7" ht="12.75">
      <c r="A189" s="11"/>
      <c r="B189" s="12"/>
      <c r="C189" s="16"/>
      <c r="D189" s="13" t="s">
        <v>12</v>
      </c>
      <c r="E189" s="21"/>
      <c r="F189" s="22"/>
      <c r="G189" s="1"/>
    </row>
    <row r="190" spans="1:7" ht="63.75" customHeight="1">
      <c r="A190" s="11">
        <v>4</v>
      </c>
      <c r="B190" s="12" t="s">
        <v>14</v>
      </c>
      <c r="C190" s="23">
        <v>50000</v>
      </c>
      <c r="D190" s="24" t="s">
        <v>15</v>
      </c>
      <c r="E190" s="25" t="s">
        <v>15</v>
      </c>
      <c r="F190" s="26" t="s">
        <v>15</v>
      </c>
      <c r="G190" s="1"/>
    </row>
    <row r="191" spans="1:7" ht="34.5" customHeight="1">
      <c r="A191" s="11"/>
      <c r="B191" s="12"/>
      <c r="C191" s="23"/>
      <c r="D191" s="24"/>
      <c r="E191" s="25"/>
      <c r="F191" s="26"/>
      <c r="G191" s="1"/>
    </row>
    <row r="192" spans="1:7" ht="63.75" customHeight="1">
      <c r="A192" s="11">
        <v>5</v>
      </c>
      <c r="B192" s="12" t="s">
        <v>16</v>
      </c>
      <c r="C192" s="20">
        <f>I188</f>
        <v>389500</v>
      </c>
      <c r="D192" s="13">
        <v>17.19</v>
      </c>
      <c r="E192" s="21">
        <f>D192*944</f>
        <v>16227.36</v>
      </c>
      <c r="F192" s="22">
        <f>C192/E192</f>
        <v>24.002672030447343</v>
      </c>
      <c r="G192" s="1"/>
    </row>
    <row r="193" spans="1:7" ht="40.5" customHeight="1">
      <c r="A193" s="11"/>
      <c r="B193" s="12"/>
      <c r="C193" s="20"/>
      <c r="D193" s="27" t="s">
        <v>12</v>
      </c>
      <c r="E193" s="21"/>
      <c r="F193" s="22"/>
      <c r="G193" s="1"/>
    </row>
    <row r="194" spans="1:7" ht="18.75" customHeight="1">
      <c r="A194" s="26">
        <v>6</v>
      </c>
      <c r="B194" s="28" t="s">
        <v>17</v>
      </c>
      <c r="C194" s="29">
        <v>120000</v>
      </c>
      <c r="D194" s="24">
        <f>C194*0.5666/10000</f>
        <v>6.7992</v>
      </c>
      <c r="E194" s="30">
        <f>D194*944</f>
        <v>6418.4448</v>
      </c>
      <c r="F194" s="22">
        <f>C194/E194</f>
        <v>18.696117788533446</v>
      </c>
      <c r="G194" s="1"/>
    </row>
    <row r="195" spans="1:7" ht="46.5" customHeight="1">
      <c r="A195" s="26"/>
      <c r="B195" s="28"/>
      <c r="C195" s="29"/>
      <c r="D195" s="21" t="s">
        <v>12</v>
      </c>
      <c r="E195" s="30"/>
      <c r="F195" s="22"/>
      <c r="G195" s="1"/>
    </row>
    <row r="196" spans="1:7" ht="12.75">
      <c r="A196" s="31" t="s">
        <v>18</v>
      </c>
      <c r="B196" s="31"/>
      <c r="C196" s="31"/>
      <c r="D196" s="31"/>
      <c r="E196" s="31"/>
      <c r="F196" s="31"/>
      <c r="G196" s="1"/>
    </row>
    <row r="199" spans="1:7" ht="12.75">
      <c r="A199" s="1"/>
      <c r="B199" s="2"/>
      <c r="C199" s="3" t="s">
        <v>78</v>
      </c>
      <c r="D199" s="3"/>
      <c r="E199" s="1"/>
      <c r="F199" s="1"/>
      <c r="G199" s="1"/>
    </row>
    <row r="200" spans="1:7" ht="25.5" customHeight="1">
      <c r="A200" s="4" t="s">
        <v>1</v>
      </c>
      <c r="B200" s="4"/>
      <c r="C200" s="4"/>
      <c r="D200" s="4"/>
      <c r="E200" s="4"/>
      <c r="F200" s="4"/>
      <c r="G200" s="1"/>
    </row>
    <row r="201" spans="1:7" ht="51" customHeight="1">
      <c r="A201" s="5" t="s">
        <v>2</v>
      </c>
      <c r="B201" s="5"/>
      <c r="C201" s="5"/>
      <c r="D201" s="5"/>
      <c r="E201" s="5"/>
      <c r="F201" s="5"/>
      <c r="G201" s="6"/>
    </row>
    <row r="202" spans="1:7" ht="12.75">
      <c r="A202" s="1"/>
      <c r="B202" s="2"/>
      <c r="C202" s="3"/>
      <c r="D202" s="1"/>
      <c r="E202" s="1"/>
      <c r="F202" s="1"/>
      <c r="G202" s="1"/>
    </row>
    <row r="203" spans="1:7" ht="12.75">
      <c r="A203" s="7" t="s">
        <v>3</v>
      </c>
      <c r="B203" s="8" t="s">
        <v>4</v>
      </c>
      <c r="C203" s="9" t="s">
        <v>5</v>
      </c>
      <c r="D203" s="10" t="s">
        <v>6</v>
      </c>
      <c r="E203" s="10" t="s">
        <v>7</v>
      </c>
      <c r="F203" s="10" t="s">
        <v>8</v>
      </c>
      <c r="G203" s="1"/>
    </row>
    <row r="204" spans="1:12" ht="41.25" customHeight="1">
      <c r="A204" s="11">
        <v>1</v>
      </c>
      <c r="B204" s="12" t="s">
        <v>9</v>
      </c>
      <c r="C204" s="20">
        <f>I204</f>
        <v>13800</v>
      </c>
      <c r="D204" s="40">
        <v>5299</v>
      </c>
      <c r="E204" s="15">
        <f>D204*2.63</f>
        <v>13936.369999999999</v>
      </c>
      <c r="F204" s="16">
        <f>C204/E204</f>
        <v>0.9902148120349847</v>
      </c>
      <c r="G204" s="1"/>
      <c r="H204" s="17"/>
      <c r="I204" s="32">
        <v>13800</v>
      </c>
      <c r="J204" s="33" t="s">
        <v>65</v>
      </c>
      <c r="K204" s="54">
        <v>13407</v>
      </c>
      <c r="L204" s="33">
        <v>1.1</v>
      </c>
    </row>
    <row r="205" spans="1:12" ht="48.75" customHeight="1">
      <c r="A205" s="11"/>
      <c r="B205" s="12"/>
      <c r="C205" s="20"/>
      <c r="D205" s="14" t="s">
        <v>10</v>
      </c>
      <c r="E205" s="15"/>
      <c r="F205" s="16"/>
      <c r="G205" s="1"/>
      <c r="H205" s="17"/>
      <c r="I205" s="34">
        <v>600000</v>
      </c>
      <c r="J205" s="35" t="s">
        <v>23</v>
      </c>
      <c r="K205" s="36">
        <v>80000</v>
      </c>
      <c r="L205" s="35">
        <v>7.5</v>
      </c>
    </row>
    <row r="206" spans="1:12" ht="63.75" customHeight="1">
      <c r="A206" s="19">
        <v>2</v>
      </c>
      <c r="B206" s="12" t="s">
        <v>11</v>
      </c>
      <c r="C206" s="20">
        <v>400000</v>
      </c>
      <c r="D206" s="13">
        <v>92.48</v>
      </c>
      <c r="E206" s="21">
        <f>D206*944</f>
        <v>87301.12000000001</v>
      </c>
      <c r="F206" s="22">
        <f>C206/E206</f>
        <v>4.5818427071726</v>
      </c>
      <c r="G206" s="1"/>
      <c r="H206" s="17"/>
      <c r="I206" s="37" t="s">
        <v>66</v>
      </c>
      <c r="J206" s="35" t="s">
        <v>67</v>
      </c>
      <c r="K206" s="35" t="s">
        <v>68</v>
      </c>
      <c r="L206" s="35">
        <v>49</v>
      </c>
    </row>
    <row r="207" spans="1:12" ht="35.25" customHeight="1">
      <c r="A207" s="19"/>
      <c r="B207" s="12"/>
      <c r="C207" s="20"/>
      <c r="D207" s="13" t="s">
        <v>12</v>
      </c>
      <c r="E207" s="21"/>
      <c r="F207" s="22"/>
      <c r="G207" s="1"/>
      <c r="H207" s="17"/>
      <c r="I207" s="34">
        <v>10810</v>
      </c>
      <c r="J207" s="35" t="s">
        <v>69</v>
      </c>
      <c r="K207" s="35" t="s">
        <v>70</v>
      </c>
      <c r="L207" s="35">
        <v>9.3</v>
      </c>
    </row>
    <row r="208" spans="1:12" ht="12.75" customHeight="1">
      <c r="A208" s="11">
        <v>3</v>
      </c>
      <c r="B208" s="12" t="s">
        <v>13</v>
      </c>
      <c r="C208" s="16">
        <v>1091070</v>
      </c>
      <c r="D208" s="13">
        <v>25.79</v>
      </c>
      <c r="E208" s="21">
        <f>D208*944</f>
        <v>24345.76</v>
      </c>
      <c r="F208" s="22">
        <f>C208/E208</f>
        <v>44.81560649575121</v>
      </c>
      <c r="G208" s="1"/>
      <c r="H208" s="17"/>
      <c r="I208" s="34">
        <v>206150</v>
      </c>
      <c r="J208" s="35" t="s">
        <v>71</v>
      </c>
      <c r="K208" s="35" t="s">
        <v>72</v>
      </c>
      <c r="L208" s="35">
        <v>14</v>
      </c>
    </row>
    <row r="209" spans="1:7" ht="12.75">
      <c r="A209" s="11"/>
      <c r="B209" s="12"/>
      <c r="C209" s="16"/>
      <c r="D209" s="13" t="s">
        <v>12</v>
      </c>
      <c r="E209" s="21"/>
      <c r="F209" s="22"/>
      <c r="G209" s="1"/>
    </row>
    <row r="210" spans="1:7" ht="63.75" customHeight="1">
      <c r="A210" s="11">
        <v>4</v>
      </c>
      <c r="B210" s="12" t="s">
        <v>14</v>
      </c>
      <c r="C210" s="23">
        <v>50000</v>
      </c>
      <c r="D210" s="24" t="s">
        <v>15</v>
      </c>
      <c r="E210" s="25" t="s">
        <v>15</v>
      </c>
      <c r="F210" s="26" t="s">
        <v>15</v>
      </c>
      <c r="G210" s="1"/>
    </row>
    <row r="211" spans="1:7" ht="34.5" customHeight="1">
      <c r="A211" s="11"/>
      <c r="B211" s="12"/>
      <c r="C211" s="23"/>
      <c r="D211" s="24"/>
      <c r="E211" s="25"/>
      <c r="F211" s="26"/>
      <c r="G211" s="1"/>
    </row>
    <row r="212" spans="1:7" ht="63.75" customHeight="1">
      <c r="A212" s="11">
        <v>5</v>
      </c>
      <c r="B212" s="12" t="s">
        <v>16</v>
      </c>
      <c r="C212" s="20">
        <f>I208</f>
        <v>206150</v>
      </c>
      <c r="D212" s="13">
        <v>17.19</v>
      </c>
      <c r="E212" s="21">
        <f>D212*944</f>
        <v>16227.36</v>
      </c>
      <c r="F212" s="22">
        <f>C212/E212</f>
        <v>12.703853245383106</v>
      </c>
      <c r="G212" s="1"/>
    </row>
    <row r="213" spans="1:7" ht="40.5" customHeight="1">
      <c r="A213" s="11"/>
      <c r="B213" s="12"/>
      <c r="C213" s="20"/>
      <c r="D213" s="27" t="s">
        <v>12</v>
      </c>
      <c r="E213" s="21"/>
      <c r="F213" s="22"/>
      <c r="G213" s="1"/>
    </row>
    <row r="214" spans="1:7" ht="18.75" customHeight="1">
      <c r="A214" s="26">
        <v>6</v>
      </c>
      <c r="B214" s="28" t="s">
        <v>17</v>
      </c>
      <c r="C214" s="29">
        <v>160000</v>
      </c>
      <c r="D214" s="24">
        <f>C214*0.5666/10000</f>
        <v>9.0656</v>
      </c>
      <c r="E214" s="30">
        <f>D214*944</f>
        <v>8557.9264</v>
      </c>
      <c r="F214" s="22">
        <f>C214/E214</f>
        <v>18.696117788533446</v>
      </c>
      <c r="G214" s="1"/>
    </row>
    <row r="215" spans="1:7" ht="46.5" customHeight="1">
      <c r="A215" s="26"/>
      <c r="B215" s="28"/>
      <c r="C215" s="29"/>
      <c r="D215" s="21" t="s">
        <v>12</v>
      </c>
      <c r="E215" s="30"/>
      <c r="F215" s="22"/>
      <c r="G215" s="1"/>
    </row>
    <row r="216" spans="1:7" ht="12.75">
      <c r="A216" s="31" t="s">
        <v>18</v>
      </c>
      <c r="B216" s="31"/>
      <c r="C216" s="31"/>
      <c r="D216" s="31"/>
      <c r="E216" s="31"/>
      <c r="F216" s="31"/>
      <c r="G216" s="1"/>
    </row>
    <row r="219" spans="1:7" ht="12.75">
      <c r="A219" s="1"/>
      <c r="B219" s="2"/>
      <c r="C219" s="3" t="s">
        <v>79</v>
      </c>
      <c r="D219" s="3"/>
      <c r="E219" s="1"/>
      <c r="F219" s="1"/>
      <c r="G219" s="1"/>
    </row>
    <row r="220" spans="1:7" ht="25.5" customHeight="1">
      <c r="A220" s="4" t="s">
        <v>1</v>
      </c>
      <c r="B220" s="4"/>
      <c r="C220" s="4"/>
      <c r="D220" s="4"/>
      <c r="E220" s="4"/>
      <c r="F220" s="4"/>
      <c r="G220" s="1"/>
    </row>
    <row r="221" spans="1:7" ht="51" customHeight="1">
      <c r="A221" s="5" t="s">
        <v>2</v>
      </c>
      <c r="B221" s="5"/>
      <c r="C221" s="5"/>
      <c r="D221" s="5"/>
      <c r="E221" s="5"/>
      <c r="F221" s="5"/>
      <c r="G221" s="6"/>
    </row>
    <row r="222" spans="1:7" ht="12.75">
      <c r="A222" s="1"/>
      <c r="B222" s="2"/>
      <c r="C222" s="3"/>
      <c r="D222" s="1"/>
      <c r="E222" s="1"/>
      <c r="F222" s="1"/>
      <c r="G222" s="1"/>
    </row>
    <row r="223" spans="1:7" ht="12.75">
      <c r="A223" s="7" t="s">
        <v>3</v>
      </c>
      <c r="B223" s="8" t="s">
        <v>4</v>
      </c>
      <c r="C223" s="9" t="s">
        <v>5</v>
      </c>
      <c r="D223" s="10" t="s">
        <v>6</v>
      </c>
      <c r="E223" s="10" t="s">
        <v>7</v>
      </c>
      <c r="F223" s="10" t="s">
        <v>8</v>
      </c>
      <c r="G223" s="1"/>
    </row>
    <row r="224" spans="1:12" ht="41.25" customHeight="1">
      <c r="A224" s="11">
        <v>1</v>
      </c>
      <c r="B224" s="12" t="s">
        <v>9</v>
      </c>
      <c r="C224" s="20">
        <f>I224</f>
        <v>7800</v>
      </c>
      <c r="D224" s="40">
        <v>2995.2</v>
      </c>
      <c r="E224" s="15">
        <f>D224*2.63</f>
        <v>7877.375999999999</v>
      </c>
      <c r="F224" s="16">
        <f>C224/E224</f>
        <v>0.9901774397972117</v>
      </c>
      <c r="G224" s="1"/>
      <c r="H224" s="17"/>
      <c r="I224" s="32">
        <v>7800</v>
      </c>
      <c r="J224" s="33" t="s">
        <v>80</v>
      </c>
      <c r="K224" s="33" t="s">
        <v>81</v>
      </c>
      <c r="L224" s="33">
        <v>1.1</v>
      </c>
    </row>
    <row r="225" spans="1:12" ht="48.75" customHeight="1">
      <c r="A225" s="11"/>
      <c r="B225" s="12"/>
      <c r="C225" s="20"/>
      <c r="D225" s="14" t="s">
        <v>10</v>
      </c>
      <c r="E225" s="15"/>
      <c r="F225" s="16"/>
      <c r="G225" s="1"/>
      <c r="H225" s="17"/>
      <c r="I225" s="34">
        <v>600000</v>
      </c>
      <c r="J225" s="35" t="s">
        <v>54</v>
      </c>
      <c r="K225" s="36">
        <v>40000</v>
      </c>
      <c r="L225" s="35">
        <v>15</v>
      </c>
    </row>
    <row r="226" spans="1:12" ht="63.75" customHeight="1">
      <c r="A226" s="19">
        <v>2</v>
      </c>
      <c r="B226" s="12" t="s">
        <v>11</v>
      </c>
      <c r="C226" s="20">
        <v>400000</v>
      </c>
      <c r="D226" s="13">
        <v>46.24</v>
      </c>
      <c r="E226" s="21">
        <f>D226*944</f>
        <v>43650.560000000005</v>
      </c>
      <c r="F226" s="22">
        <f>C226/E226</f>
        <v>9.1636854143452</v>
      </c>
      <c r="G226" s="1"/>
      <c r="H226" s="17"/>
      <c r="I226" s="34">
        <v>942900</v>
      </c>
      <c r="J226" s="35" t="s">
        <v>82</v>
      </c>
      <c r="K226" s="36">
        <v>11214</v>
      </c>
      <c r="L226" s="35">
        <v>84</v>
      </c>
    </row>
    <row r="227" spans="1:12" ht="35.25" customHeight="1">
      <c r="A227" s="19"/>
      <c r="B227" s="12"/>
      <c r="C227" s="20"/>
      <c r="D227" s="13" t="s">
        <v>12</v>
      </c>
      <c r="E227" s="21"/>
      <c r="F227" s="22"/>
      <c r="G227" s="1"/>
      <c r="H227" s="17"/>
      <c r="I227" s="34">
        <v>6110</v>
      </c>
      <c r="J227" s="35" t="s">
        <v>83</v>
      </c>
      <c r="K227" s="35">
        <v>655.17</v>
      </c>
      <c r="L227" s="35">
        <v>9.3</v>
      </c>
    </row>
    <row r="228" spans="1:12" ht="12.75" customHeight="1">
      <c r="A228" s="11">
        <v>3</v>
      </c>
      <c r="B228" s="12" t="s">
        <v>13</v>
      </c>
      <c r="C228" s="16">
        <v>942900</v>
      </c>
      <c r="D228" s="13">
        <v>13</v>
      </c>
      <c r="E228" s="21">
        <f>D228*944</f>
        <v>12272</v>
      </c>
      <c r="F228" s="22">
        <f>C228/E228</f>
        <v>76.83344198174707</v>
      </c>
      <c r="G228" s="1"/>
      <c r="H228" s="17"/>
      <c r="I228" s="34">
        <v>110200</v>
      </c>
      <c r="J228" s="35" t="s">
        <v>84</v>
      </c>
      <c r="K228" s="35" t="s">
        <v>85</v>
      </c>
      <c r="L228" s="35">
        <v>22</v>
      </c>
    </row>
    <row r="229" spans="1:7" ht="12.75">
      <c r="A229" s="11"/>
      <c r="B229" s="12"/>
      <c r="C229" s="16"/>
      <c r="D229" s="13" t="s">
        <v>12</v>
      </c>
      <c r="E229" s="21"/>
      <c r="F229" s="22"/>
      <c r="G229" s="1"/>
    </row>
    <row r="230" spans="1:7" ht="63.75" customHeight="1">
      <c r="A230" s="11">
        <v>4</v>
      </c>
      <c r="B230" s="12" t="s">
        <v>14</v>
      </c>
      <c r="C230" s="23">
        <v>50000</v>
      </c>
      <c r="D230" s="24" t="s">
        <v>15</v>
      </c>
      <c r="E230" s="25" t="s">
        <v>15</v>
      </c>
      <c r="F230" s="26" t="s">
        <v>15</v>
      </c>
      <c r="G230" s="1"/>
    </row>
    <row r="231" spans="1:7" ht="34.5" customHeight="1">
      <c r="A231" s="11"/>
      <c r="B231" s="12"/>
      <c r="C231" s="23"/>
      <c r="D231" s="24"/>
      <c r="E231" s="25"/>
      <c r="F231" s="26"/>
      <c r="G231" s="1"/>
    </row>
    <row r="232" spans="1:7" ht="63.75" customHeight="1">
      <c r="A232" s="11">
        <v>5</v>
      </c>
      <c r="B232" s="12" t="s">
        <v>16</v>
      </c>
      <c r="C232" s="20">
        <f>I228</f>
        <v>110200</v>
      </c>
      <c r="D232" s="13">
        <v>17.19</v>
      </c>
      <c r="E232" s="21">
        <f>D232*944</f>
        <v>16227.36</v>
      </c>
      <c r="F232" s="22">
        <f>C232/E232</f>
        <v>6.790999891541199</v>
      </c>
      <c r="G232" s="1"/>
    </row>
    <row r="233" spans="1:7" ht="40.5" customHeight="1">
      <c r="A233" s="11"/>
      <c r="B233" s="12"/>
      <c r="C233" s="20"/>
      <c r="D233" s="27" t="s">
        <v>12</v>
      </c>
      <c r="E233" s="21"/>
      <c r="F233" s="22"/>
      <c r="G233" s="1"/>
    </row>
    <row r="234" spans="1:7" ht="18.75" customHeight="1">
      <c r="A234" s="26">
        <v>6</v>
      </c>
      <c r="B234" s="28" t="s">
        <v>17</v>
      </c>
      <c r="C234" s="29">
        <v>80000</v>
      </c>
      <c r="D234" s="24">
        <f>C234*0.5666/10000</f>
        <v>4.5328</v>
      </c>
      <c r="E234" s="30">
        <f>D234*944</f>
        <v>4278.9632</v>
      </c>
      <c r="F234" s="22">
        <f>C234/E234</f>
        <v>18.696117788533446</v>
      </c>
      <c r="G234" s="1"/>
    </row>
    <row r="235" spans="1:7" ht="46.5" customHeight="1">
      <c r="A235" s="26"/>
      <c r="B235" s="28"/>
      <c r="C235" s="29"/>
      <c r="D235" s="21" t="s">
        <v>12</v>
      </c>
      <c r="E235" s="30"/>
      <c r="F235" s="22"/>
      <c r="G235" s="1"/>
    </row>
    <row r="236" spans="1:7" ht="12.75">
      <c r="A236" s="31" t="s">
        <v>18</v>
      </c>
      <c r="B236" s="31"/>
      <c r="C236" s="31"/>
      <c r="D236" s="31"/>
      <c r="E236" s="31"/>
      <c r="F236" s="31"/>
      <c r="G236" s="1"/>
    </row>
    <row r="239" spans="1:7" ht="12.75">
      <c r="A239" s="1"/>
      <c r="B239" s="2"/>
      <c r="C239" s="3" t="s">
        <v>86</v>
      </c>
      <c r="D239" s="3"/>
      <c r="E239" s="1"/>
      <c r="F239" s="1"/>
      <c r="G239" s="1"/>
    </row>
    <row r="240" spans="1:7" ht="25.5" customHeight="1">
      <c r="A240" s="4" t="s">
        <v>1</v>
      </c>
      <c r="B240" s="4"/>
      <c r="C240" s="4"/>
      <c r="D240" s="4"/>
      <c r="E240" s="4"/>
      <c r="F240" s="4"/>
      <c r="G240" s="1"/>
    </row>
    <row r="241" spans="1:7" ht="51" customHeight="1">
      <c r="A241" s="5" t="s">
        <v>2</v>
      </c>
      <c r="B241" s="5"/>
      <c r="C241" s="5"/>
      <c r="D241" s="5"/>
      <c r="E241" s="5"/>
      <c r="F241" s="5"/>
      <c r="G241" s="6"/>
    </row>
    <row r="242" spans="1:7" ht="12.75">
      <c r="A242" s="1"/>
      <c r="B242" s="2"/>
      <c r="C242" s="3"/>
      <c r="D242" s="1"/>
      <c r="E242" s="1"/>
      <c r="F242" s="1"/>
      <c r="G242" s="1"/>
    </row>
    <row r="243" spans="1:7" ht="12.75">
      <c r="A243" s="7" t="s">
        <v>3</v>
      </c>
      <c r="B243" s="8" t="s">
        <v>4</v>
      </c>
      <c r="C243" s="9" t="s">
        <v>5</v>
      </c>
      <c r="D243" s="10" t="s">
        <v>6</v>
      </c>
      <c r="E243" s="10" t="s">
        <v>7</v>
      </c>
      <c r="F243" s="10" t="s">
        <v>8</v>
      </c>
      <c r="G243" s="1"/>
    </row>
    <row r="244" spans="1:12" ht="41.25" customHeight="1">
      <c r="A244" s="11">
        <v>1</v>
      </c>
      <c r="B244" s="12" t="s">
        <v>9</v>
      </c>
      <c r="C244" s="20">
        <f>I244</f>
        <v>13800</v>
      </c>
      <c r="D244" s="40">
        <v>5299</v>
      </c>
      <c r="E244" s="15">
        <f>D244*2.63</f>
        <v>13936.369999999999</v>
      </c>
      <c r="F244" s="16">
        <f>C244/E244</f>
        <v>0.9902148120349847</v>
      </c>
      <c r="G244" s="1"/>
      <c r="H244" s="17"/>
      <c r="I244" s="32">
        <v>13800</v>
      </c>
      <c r="J244" s="33" t="s">
        <v>65</v>
      </c>
      <c r="K244" s="54">
        <v>13407</v>
      </c>
      <c r="L244" s="33">
        <v>1.1</v>
      </c>
    </row>
    <row r="245" spans="1:12" ht="48.75" customHeight="1">
      <c r="A245" s="11"/>
      <c r="B245" s="12"/>
      <c r="C245" s="20"/>
      <c r="D245" s="14" t="s">
        <v>10</v>
      </c>
      <c r="E245" s="15"/>
      <c r="F245" s="16"/>
      <c r="G245" s="1"/>
      <c r="H245" s="17"/>
      <c r="I245" s="34">
        <v>600000</v>
      </c>
      <c r="J245" s="35" t="s">
        <v>23</v>
      </c>
      <c r="K245" s="36">
        <v>80000</v>
      </c>
      <c r="L245" s="35">
        <v>7.5</v>
      </c>
    </row>
    <row r="246" spans="1:12" ht="63.75" customHeight="1">
      <c r="A246" s="19">
        <v>2</v>
      </c>
      <c r="B246" s="12" t="s">
        <v>11</v>
      </c>
      <c r="C246" s="20">
        <v>400000</v>
      </c>
      <c r="D246" s="13">
        <v>92.48</v>
      </c>
      <c r="E246" s="21">
        <f>D246*944</f>
        <v>87301.12000000001</v>
      </c>
      <c r="F246" s="22">
        <f>C246/E246</f>
        <v>4.5818427071726</v>
      </c>
      <c r="G246" s="1"/>
      <c r="H246" s="17"/>
      <c r="I246" s="37" t="s">
        <v>66</v>
      </c>
      <c r="J246" s="35" t="s">
        <v>67</v>
      </c>
      <c r="K246" s="35" t="s">
        <v>68</v>
      </c>
      <c r="L246" s="35">
        <v>49</v>
      </c>
    </row>
    <row r="247" spans="1:12" ht="35.25" customHeight="1">
      <c r="A247" s="19"/>
      <c r="B247" s="12"/>
      <c r="C247" s="20"/>
      <c r="D247" s="13" t="s">
        <v>12</v>
      </c>
      <c r="E247" s="21"/>
      <c r="F247" s="22"/>
      <c r="G247" s="1"/>
      <c r="H247" s="17"/>
      <c r="I247" s="34">
        <v>10810</v>
      </c>
      <c r="J247" s="35" t="s">
        <v>69</v>
      </c>
      <c r="K247" s="35" t="s">
        <v>70</v>
      </c>
      <c r="L247" s="35">
        <v>9.3</v>
      </c>
    </row>
    <row r="248" spans="1:12" ht="12.75" customHeight="1">
      <c r="A248" s="11">
        <v>3</v>
      </c>
      <c r="B248" s="12" t="s">
        <v>13</v>
      </c>
      <c r="C248" s="16">
        <v>1091070</v>
      </c>
      <c r="D248" s="13">
        <v>25.79</v>
      </c>
      <c r="E248" s="21">
        <f>D248*944</f>
        <v>24345.76</v>
      </c>
      <c r="F248" s="22">
        <f>C248/E248</f>
        <v>44.81560649575121</v>
      </c>
      <c r="G248" s="1"/>
      <c r="H248" s="17"/>
      <c r="I248" s="34">
        <v>206150</v>
      </c>
      <c r="J248" s="35" t="s">
        <v>71</v>
      </c>
      <c r="K248" s="35" t="s">
        <v>72</v>
      </c>
      <c r="L248" s="35">
        <v>14</v>
      </c>
    </row>
    <row r="249" spans="1:7" ht="12.75">
      <c r="A249" s="11"/>
      <c r="B249" s="12"/>
      <c r="C249" s="16"/>
      <c r="D249" s="13" t="s">
        <v>12</v>
      </c>
      <c r="E249" s="21"/>
      <c r="F249" s="22"/>
      <c r="G249" s="1"/>
    </row>
    <row r="250" spans="1:7" ht="63.75" customHeight="1">
      <c r="A250" s="11">
        <v>4</v>
      </c>
      <c r="B250" s="12" t="s">
        <v>14</v>
      </c>
      <c r="C250" s="23">
        <v>50000</v>
      </c>
      <c r="D250" s="24" t="s">
        <v>15</v>
      </c>
      <c r="E250" s="25" t="s">
        <v>15</v>
      </c>
      <c r="F250" s="26" t="s">
        <v>15</v>
      </c>
      <c r="G250" s="1"/>
    </row>
    <row r="251" spans="1:7" ht="34.5" customHeight="1">
      <c r="A251" s="11"/>
      <c r="B251" s="12"/>
      <c r="C251" s="23"/>
      <c r="D251" s="24"/>
      <c r="E251" s="25"/>
      <c r="F251" s="26"/>
      <c r="G251" s="1"/>
    </row>
    <row r="252" spans="1:7" ht="63.75" customHeight="1">
      <c r="A252" s="11">
        <v>5</v>
      </c>
      <c r="B252" s="12" t="s">
        <v>16</v>
      </c>
      <c r="C252" s="20">
        <f>I248</f>
        <v>206150</v>
      </c>
      <c r="D252" s="13">
        <v>17.19</v>
      </c>
      <c r="E252" s="21">
        <f>D252*944</f>
        <v>16227.36</v>
      </c>
      <c r="F252" s="22">
        <f>C252/E252</f>
        <v>12.703853245383106</v>
      </c>
      <c r="G252" s="1"/>
    </row>
    <row r="253" spans="1:7" ht="40.5" customHeight="1">
      <c r="A253" s="11"/>
      <c r="B253" s="12"/>
      <c r="C253" s="20"/>
      <c r="D253" s="27" t="s">
        <v>12</v>
      </c>
      <c r="E253" s="21"/>
      <c r="F253" s="22"/>
      <c r="G253" s="1"/>
    </row>
    <row r="254" spans="1:7" ht="12.75">
      <c r="A254" s="31" t="s">
        <v>18</v>
      </c>
      <c r="B254" s="31"/>
      <c r="C254" s="31"/>
      <c r="D254" s="31"/>
      <c r="E254" s="31"/>
      <c r="F254" s="31"/>
      <c r="G254" s="1"/>
    </row>
    <row r="257" spans="1:7" ht="12.75">
      <c r="A257" s="1"/>
      <c r="B257" s="2"/>
      <c r="C257" s="3" t="s">
        <v>87</v>
      </c>
      <c r="D257" s="3"/>
      <c r="E257" s="1"/>
      <c r="F257" s="1"/>
      <c r="G257" s="1"/>
    </row>
    <row r="258" spans="1:7" ht="25.5" customHeight="1">
      <c r="A258" s="4" t="s">
        <v>1</v>
      </c>
      <c r="B258" s="4"/>
      <c r="C258" s="4"/>
      <c r="D258" s="4"/>
      <c r="E258" s="4"/>
      <c r="F258" s="4"/>
      <c r="G258" s="1"/>
    </row>
    <row r="259" spans="1:7" ht="51" customHeight="1">
      <c r="A259" s="5" t="s">
        <v>2</v>
      </c>
      <c r="B259" s="5"/>
      <c r="C259" s="5"/>
      <c r="D259" s="5"/>
      <c r="E259" s="5"/>
      <c r="F259" s="5"/>
      <c r="G259" s="6"/>
    </row>
    <row r="260" spans="1:7" ht="12.75">
      <c r="A260" s="1"/>
      <c r="B260" s="2"/>
      <c r="C260" s="3"/>
      <c r="D260" s="1"/>
      <c r="E260" s="1"/>
      <c r="F260" s="1"/>
      <c r="G260" s="1"/>
    </row>
    <row r="261" spans="1:7" ht="12.75">
      <c r="A261" s="7" t="s">
        <v>3</v>
      </c>
      <c r="B261" s="8" t="s">
        <v>4</v>
      </c>
      <c r="C261" s="9" t="s">
        <v>5</v>
      </c>
      <c r="D261" s="10" t="s">
        <v>6</v>
      </c>
      <c r="E261" s="10" t="s">
        <v>7</v>
      </c>
      <c r="F261" s="10" t="s">
        <v>8</v>
      </c>
      <c r="G261" s="1"/>
    </row>
    <row r="262" spans="1:12" ht="41.25" customHeight="1">
      <c r="A262" s="11">
        <v>1</v>
      </c>
      <c r="B262" s="12" t="s">
        <v>9</v>
      </c>
      <c r="C262" s="20">
        <f>I262</f>
        <v>12455</v>
      </c>
      <c r="D262" s="40">
        <v>6105.6</v>
      </c>
      <c r="E262" s="15">
        <f>D262*2.63</f>
        <v>16057.728000000001</v>
      </c>
      <c r="F262" s="16">
        <f>C262/E262</f>
        <v>0.7756389945078157</v>
      </c>
      <c r="G262" s="1"/>
      <c r="H262" s="17"/>
      <c r="I262" s="32">
        <v>12455</v>
      </c>
      <c r="J262" s="33" t="s">
        <v>88</v>
      </c>
      <c r="K262" s="33" t="s">
        <v>89</v>
      </c>
      <c r="L262" s="33" t="s">
        <v>32</v>
      </c>
    </row>
    <row r="263" spans="1:12" ht="48.75" customHeight="1">
      <c r="A263" s="11"/>
      <c r="B263" s="12"/>
      <c r="C263" s="20"/>
      <c r="D263" s="14" t="s">
        <v>10</v>
      </c>
      <c r="E263" s="15"/>
      <c r="F263" s="16"/>
      <c r="G263" s="1"/>
      <c r="H263" s="17"/>
      <c r="I263" s="34">
        <v>600000</v>
      </c>
      <c r="J263" s="35" t="s">
        <v>23</v>
      </c>
      <c r="K263" s="36">
        <v>80000</v>
      </c>
      <c r="L263" s="35">
        <v>7.5</v>
      </c>
    </row>
    <row r="264" spans="1:12" ht="63.75" customHeight="1">
      <c r="A264" s="19">
        <v>2</v>
      </c>
      <c r="B264" s="12" t="s">
        <v>11</v>
      </c>
      <c r="C264" s="20">
        <v>400000</v>
      </c>
      <c r="D264" s="13">
        <v>92.48</v>
      </c>
      <c r="E264" s="21">
        <f>D264*944</f>
        <v>87301.12000000001</v>
      </c>
      <c r="F264" s="22">
        <f>C264/E264</f>
        <v>4.5818427071726</v>
      </c>
      <c r="G264" s="1"/>
      <c r="H264" s="17"/>
      <c r="I264" s="55" t="s">
        <v>46</v>
      </c>
      <c r="J264" s="35" t="s">
        <v>47</v>
      </c>
      <c r="K264" s="35" t="s">
        <v>48</v>
      </c>
      <c r="L264" s="35">
        <v>112</v>
      </c>
    </row>
    <row r="265" spans="1:12" ht="35.25" customHeight="1">
      <c r="A265" s="19"/>
      <c r="B265" s="12"/>
      <c r="C265" s="20"/>
      <c r="D265" s="13" t="s">
        <v>12</v>
      </c>
      <c r="E265" s="21"/>
      <c r="F265" s="22"/>
      <c r="G265" s="1"/>
      <c r="H265" s="17"/>
      <c r="I265" s="34">
        <v>15900</v>
      </c>
      <c r="J265" s="35" t="s">
        <v>90</v>
      </c>
      <c r="K265" s="35" t="s">
        <v>91</v>
      </c>
      <c r="L265" s="35">
        <v>12</v>
      </c>
    </row>
    <row r="266" spans="1:12" ht="12.75" customHeight="1">
      <c r="A266" s="11">
        <v>3</v>
      </c>
      <c r="B266" s="12" t="s">
        <v>13</v>
      </c>
      <c r="C266" s="16">
        <v>1919475</v>
      </c>
      <c r="D266" s="13">
        <v>19.76</v>
      </c>
      <c r="E266" s="21">
        <f>D266*944</f>
        <v>18653.440000000002</v>
      </c>
      <c r="F266" s="22">
        <f>C266/E266</f>
        <v>102.9019312255541</v>
      </c>
      <c r="G266" s="1"/>
      <c r="H266" s="17"/>
      <c r="I266" s="34">
        <v>389500</v>
      </c>
      <c r="J266" s="35" t="s">
        <v>42</v>
      </c>
      <c r="K266" s="36">
        <v>9578</v>
      </c>
      <c r="L266" s="35">
        <v>40</v>
      </c>
    </row>
    <row r="267" spans="1:7" ht="12.75">
      <c r="A267" s="11"/>
      <c r="B267" s="12"/>
      <c r="C267" s="16"/>
      <c r="D267" s="13" t="s">
        <v>12</v>
      </c>
      <c r="E267" s="21"/>
      <c r="F267" s="22"/>
      <c r="G267" s="1"/>
    </row>
    <row r="268" spans="1:7" ht="63.75" customHeight="1">
      <c r="A268" s="11">
        <v>4</v>
      </c>
      <c r="B268" s="12" t="s">
        <v>14</v>
      </c>
      <c r="C268" s="23">
        <v>50000</v>
      </c>
      <c r="D268" s="24" t="s">
        <v>15</v>
      </c>
      <c r="E268" s="25" t="s">
        <v>15</v>
      </c>
      <c r="F268" s="26" t="s">
        <v>15</v>
      </c>
      <c r="G268" s="1"/>
    </row>
    <row r="269" spans="1:7" ht="34.5" customHeight="1">
      <c r="A269" s="11"/>
      <c r="B269" s="12"/>
      <c r="C269" s="23"/>
      <c r="D269" s="24"/>
      <c r="E269" s="25"/>
      <c r="F269" s="26"/>
      <c r="G269" s="1"/>
    </row>
    <row r="270" spans="1:7" ht="63.75" customHeight="1">
      <c r="A270" s="11">
        <v>5</v>
      </c>
      <c r="B270" s="12" t="s">
        <v>16</v>
      </c>
      <c r="C270" s="20">
        <f>I266</f>
        <v>389500</v>
      </c>
      <c r="D270" s="13">
        <v>11.07</v>
      </c>
      <c r="E270" s="21">
        <f>D270*944</f>
        <v>10450.08</v>
      </c>
      <c r="F270" s="22">
        <f>C270/E270</f>
        <v>37.272441933458886</v>
      </c>
      <c r="G270" s="1"/>
    </row>
    <row r="271" spans="1:7" ht="40.5" customHeight="1">
      <c r="A271" s="11"/>
      <c r="B271" s="12"/>
      <c r="C271" s="20"/>
      <c r="D271" s="27" t="s">
        <v>12</v>
      </c>
      <c r="E271" s="21"/>
      <c r="F271" s="22"/>
      <c r="G271" s="1"/>
    </row>
    <row r="272" spans="1:7" ht="18.75" customHeight="1">
      <c r="A272" s="26">
        <v>6</v>
      </c>
      <c r="B272" s="28" t="s">
        <v>17</v>
      </c>
      <c r="C272" s="29">
        <v>120000</v>
      </c>
      <c r="D272" s="24">
        <f>C272*0.5666/10000</f>
        <v>6.7992</v>
      </c>
      <c r="E272" s="30">
        <f>D272*944</f>
        <v>6418.4448</v>
      </c>
      <c r="F272" s="22">
        <f>C272/E272</f>
        <v>18.696117788533446</v>
      </c>
      <c r="G272" s="1"/>
    </row>
    <row r="273" spans="1:7" ht="46.5" customHeight="1">
      <c r="A273" s="26"/>
      <c r="B273" s="28"/>
      <c r="C273" s="29"/>
      <c r="D273" s="21" t="s">
        <v>12</v>
      </c>
      <c r="E273" s="30"/>
      <c r="F273" s="22"/>
      <c r="G273" s="1"/>
    </row>
    <row r="274" spans="1:7" ht="12.75">
      <c r="A274" s="31" t="s">
        <v>18</v>
      </c>
      <c r="B274" s="31"/>
      <c r="C274" s="31"/>
      <c r="D274" s="31"/>
      <c r="E274" s="31"/>
      <c r="F274" s="31"/>
      <c r="G274" s="1"/>
    </row>
    <row r="277" spans="1:7" ht="12.75">
      <c r="A277" s="1"/>
      <c r="B277" s="2"/>
      <c r="C277" s="3" t="s">
        <v>92</v>
      </c>
      <c r="D277" s="3"/>
      <c r="E277" s="1"/>
      <c r="F277" s="1"/>
      <c r="G277" s="1"/>
    </row>
    <row r="278" spans="1:7" ht="25.5" customHeight="1">
      <c r="A278" s="4" t="s">
        <v>1</v>
      </c>
      <c r="B278" s="4"/>
      <c r="C278" s="4"/>
      <c r="D278" s="4"/>
      <c r="E278" s="4"/>
      <c r="F278" s="4"/>
      <c r="G278" s="1"/>
    </row>
    <row r="279" spans="1:7" ht="51" customHeight="1">
      <c r="A279" s="5" t="s">
        <v>2</v>
      </c>
      <c r="B279" s="5"/>
      <c r="C279" s="5"/>
      <c r="D279" s="5"/>
      <c r="E279" s="5"/>
      <c r="F279" s="5"/>
      <c r="G279" s="6"/>
    </row>
    <row r="280" spans="1:7" ht="12.75">
      <c r="A280" s="1"/>
      <c r="B280" s="2"/>
      <c r="C280" s="3"/>
      <c r="D280" s="1"/>
      <c r="E280" s="1"/>
      <c r="F280" s="1"/>
      <c r="G280" s="1"/>
    </row>
    <row r="281" spans="1:7" ht="12.75">
      <c r="A281" s="7" t="s">
        <v>3</v>
      </c>
      <c r="B281" s="8" t="s">
        <v>4</v>
      </c>
      <c r="C281" s="9" t="s">
        <v>5</v>
      </c>
      <c r="D281" s="10" t="s">
        <v>6</v>
      </c>
      <c r="E281" s="10" t="s">
        <v>7</v>
      </c>
      <c r="F281" s="10" t="s">
        <v>8</v>
      </c>
      <c r="G281" s="1"/>
    </row>
    <row r="282" spans="1:12" ht="41.25" customHeight="1">
      <c r="A282" s="11">
        <v>1</v>
      </c>
      <c r="B282" s="12" t="s">
        <v>9</v>
      </c>
      <c r="C282" s="20">
        <f>I282</f>
        <v>21900</v>
      </c>
      <c r="D282" s="40">
        <v>8294.4</v>
      </c>
      <c r="E282" s="15">
        <f>D282*2.63</f>
        <v>21814.271999999997</v>
      </c>
      <c r="F282" s="16">
        <f>C282/E282</f>
        <v>1.0039299042388397</v>
      </c>
      <c r="G282" s="1"/>
      <c r="H282" s="17"/>
      <c r="I282" s="32">
        <v>21900</v>
      </c>
      <c r="J282" s="33" t="s">
        <v>93</v>
      </c>
      <c r="K282" s="54">
        <v>20985</v>
      </c>
      <c r="L282" s="33">
        <v>1.1</v>
      </c>
    </row>
    <row r="283" spans="1:12" ht="48.75" customHeight="1">
      <c r="A283" s="11"/>
      <c r="B283" s="12"/>
      <c r="C283" s="20"/>
      <c r="D283" s="14" t="s">
        <v>10</v>
      </c>
      <c r="E283" s="15"/>
      <c r="F283" s="16"/>
      <c r="G283" s="1"/>
      <c r="H283" s="17"/>
      <c r="I283" s="34">
        <v>600000</v>
      </c>
      <c r="J283" s="35" t="s">
        <v>23</v>
      </c>
      <c r="K283" s="36">
        <v>80000</v>
      </c>
      <c r="L283" s="35">
        <v>7.5</v>
      </c>
    </row>
    <row r="284" spans="1:12" ht="63.75" customHeight="1">
      <c r="A284" s="19">
        <v>2</v>
      </c>
      <c r="B284" s="12" t="s">
        <v>11</v>
      </c>
      <c r="C284" s="20">
        <v>400000</v>
      </c>
      <c r="D284" s="13">
        <v>92.48</v>
      </c>
      <c r="E284" s="21">
        <f>D284*944</f>
        <v>87301.12000000001</v>
      </c>
      <c r="F284" s="22">
        <f>C284/E284</f>
        <v>4.5818427071726</v>
      </c>
      <c r="G284" s="1"/>
      <c r="H284" s="17"/>
      <c r="I284" s="37" t="s">
        <v>94</v>
      </c>
      <c r="J284" s="35" t="s">
        <v>95</v>
      </c>
      <c r="K284" s="36">
        <v>20233</v>
      </c>
      <c r="L284" s="35">
        <v>80</v>
      </c>
    </row>
    <row r="285" spans="1:12" ht="35.25" customHeight="1">
      <c r="A285" s="19"/>
      <c r="B285" s="12"/>
      <c r="C285" s="20"/>
      <c r="D285" s="13" t="s">
        <v>12</v>
      </c>
      <c r="E285" s="21"/>
      <c r="F285" s="22"/>
      <c r="G285" s="1"/>
      <c r="H285" s="17"/>
      <c r="I285" s="34">
        <v>16920</v>
      </c>
      <c r="J285" s="35" t="s">
        <v>96</v>
      </c>
      <c r="K285" s="35" t="s">
        <v>97</v>
      </c>
      <c r="L285" s="35">
        <v>9.3</v>
      </c>
    </row>
    <row r="286" spans="1:12" ht="12.75" customHeight="1">
      <c r="A286" s="11">
        <v>3</v>
      </c>
      <c r="B286" s="12" t="s">
        <v>13</v>
      </c>
      <c r="C286" s="16">
        <v>1616400</v>
      </c>
      <c r="D286" s="13">
        <v>23.39</v>
      </c>
      <c r="E286" s="21">
        <f>D286*944</f>
        <v>22080.16</v>
      </c>
      <c r="F286" s="22">
        <f>C286/E286</f>
        <v>73.20599126093289</v>
      </c>
      <c r="G286" s="1"/>
      <c r="H286" s="17"/>
      <c r="I286" s="34">
        <v>313500</v>
      </c>
      <c r="J286" s="35" t="s">
        <v>98</v>
      </c>
      <c r="K286" s="36">
        <v>13489</v>
      </c>
      <c r="L286" s="35">
        <v>23</v>
      </c>
    </row>
    <row r="287" spans="1:7" ht="12.75">
      <c r="A287" s="11"/>
      <c r="B287" s="12"/>
      <c r="C287" s="16"/>
      <c r="D287" s="13" t="s">
        <v>12</v>
      </c>
      <c r="E287" s="21"/>
      <c r="F287" s="22"/>
      <c r="G287" s="1"/>
    </row>
    <row r="288" spans="1:7" ht="63.75" customHeight="1">
      <c r="A288" s="11">
        <v>4</v>
      </c>
      <c r="B288" s="12" t="s">
        <v>14</v>
      </c>
      <c r="C288" s="23">
        <v>50000</v>
      </c>
      <c r="D288" s="24" t="s">
        <v>15</v>
      </c>
      <c r="E288" s="25" t="s">
        <v>15</v>
      </c>
      <c r="F288" s="26" t="s">
        <v>15</v>
      </c>
      <c r="G288" s="1"/>
    </row>
    <row r="289" spans="1:7" ht="34.5" customHeight="1">
      <c r="A289" s="11"/>
      <c r="B289" s="12"/>
      <c r="C289" s="23"/>
      <c r="D289" s="24"/>
      <c r="E289" s="25"/>
      <c r="F289" s="26"/>
      <c r="G289" s="1"/>
    </row>
    <row r="290" spans="1:7" ht="63.75" customHeight="1">
      <c r="A290" s="11">
        <v>5</v>
      </c>
      <c r="B290" s="12" t="s">
        <v>16</v>
      </c>
      <c r="C290" s="20">
        <f>I286</f>
        <v>313500</v>
      </c>
      <c r="D290" s="13">
        <v>15.6</v>
      </c>
      <c r="E290" s="21">
        <f>D290*944</f>
        <v>14726.4</v>
      </c>
      <c r="F290" s="22">
        <f>C290/E290</f>
        <v>21.28829856584094</v>
      </c>
      <c r="G290" s="1"/>
    </row>
    <row r="291" spans="1:7" ht="40.5" customHeight="1">
      <c r="A291" s="11"/>
      <c r="B291" s="12"/>
      <c r="C291" s="20"/>
      <c r="D291" s="27" t="s">
        <v>12</v>
      </c>
      <c r="E291" s="21"/>
      <c r="F291" s="22"/>
      <c r="G291" s="1"/>
    </row>
    <row r="292" spans="1:7" ht="18.75" customHeight="1">
      <c r="A292" s="26">
        <v>6</v>
      </c>
      <c r="B292" s="28" t="s">
        <v>17</v>
      </c>
      <c r="C292" s="29">
        <v>160000</v>
      </c>
      <c r="D292" s="24">
        <f>C292*0.5666/10000</f>
        <v>9.0656</v>
      </c>
      <c r="E292" s="30">
        <f>D292*944</f>
        <v>8557.9264</v>
      </c>
      <c r="F292" s="22">
        <f>C292/E292</f>
        <v>18.696117788533446</v>
      </c>
      <c r="G292" s="1"/>
    </row>
    <row r="293" spans="1:7" ht="46.5" customHeight="1">
      <c r="A293" s="26"/>
      <c r="B293" s="28"/>
      <c r="C293" s="29"/>
      <c r="D293" s="21" t="s">
        <v>12</v>
      </c>
      <c r="E293" s="30"/>
      <c r="F293" s="22"/>
      <c r="G293" s="1"/>
    </row>
    <row r="294" spans="1:7" ht="12.75">
      <c r="A294" s="31" t="s">
        <v>18</v>
      </c>
      <c r="B294" s="31"/>
      <c r="C294" s="31"/>
      <c r="D294" s="31"/>
      <c r="E294" s="31"/>
      <c r="F294" s="31"/>
      <c r="G294" s="1"/>
    </row>
    <row r="297" spans="1:7" ht="12.75">
      <c r="A297" s="1"/>
      <c r="B297" s="2"/>
      <c r="C297" s="3" t="s">
        <v>99</v>
      </c>
      <c r="D297" s="3"/>
      <c r="E297" s="1"/>
      <c r="F297" s="1"/>
      <c r="G297" s="1"/>
    </row>
    <row r="298" spans="1:7" ht="25.5" customHeight="1">
      <c r="A298" s="4" t="s">
        <v>1</v>
      </c>
      <c r="B298" s="4"/>
      <c r="C298" s="4"/>
      <c r="D298" s="4"/>
      <c r="E298" s="4"/>
      <c r="F298" s="4"/>
      <c r="G298" s="1"/>
    </row>
    <row r="299" spans="1:7" ht="51" customHeight="1">
      <c r="A299" s="5" t="s">
        <v>2</v>
      </c>
      <c r="B299" s="5"/>
      <c r="C299" s="5"/>
      <c r="D299" s="5"/>
      <c r="E299" s="5"/>
      <c r="F299" s="5"/>
      <c r="G299" s="6"/>
    </row>
    <row r="300" spans="1:7" ht="12.75">
      <c r="A300" s="1"/>
      <c r="B300" s="2"/>
      <c r="C300" s="3"/>
      <c r="D300" s="1"/>
      <c r="E300" s="1"/>
      <c r="F300" s="1"/>
      <c r="G300" s="1"/>
    </row>
    <row r="301" spans="1:7" ht="12.75">
      <c r="A301" s="7" t="s">
        <v>3</v>
      </c>
      <c r="B301" s="8" t="s">
        <v>4</v>
      </c>
      <c r="C301" s="9" t="s">
        <v>5</v>
      </c>
      <c r="D301" s="10" t="s">
        <v>6</v>
      </c>
      <c r="E301" s="10" t="s">
        <v>7</v>
      </c>
      <c r="F301" s="10" t="s">
        <v>8</v>
      </c>
      <c r="G301" s="1"/>
    </row>
    <row r="302" spans="1:12" ht="41.25" customHeight="1">
      <c r="A302" s="11">
        <v>1</v>
      </c>
      <c r="B302" s="12" t="s">
        <v>9</v>
      </c>
      <c r="C302" s="20">
        <f>I302</f>
        <v>10950</v>
      </c>
      <c r="D302" s="40">
        <v>4147.2</v>
      </c>
      <c r="E302" s="15">
        <f>D302*2.63</f>
        <v>10907.135999999999</v>
      </c>
      <c r="F302" s="16">
        <f>C302/E302</f>
        <v>1.0039299042388397</v>
      </c>
      <c r="G302" s="1"/>
      <c r="H302" s="17"/>
      <c r="I302" s="32">
        <v>10950</v>
      </c>
      <c r="J302" s="33" t="s">
        <v>100</v>
      </c>
      <c r="K302" s="54">
        <v>10493</v>
      </c>
      <c r="L302" s="33">
        <v>1.1</v>
      </c>
    </row>
    <row r="303" spans="1:12" ht="48.75" customHeight="1">
      <c r="A303" s="11"/>
      <c r="B303" s="12"/>
      <c r="C303" s="20"/>
      <c r="D303" s="14" t="s">
        <v>10</v>
      </c>
      <c r="E303" s="15"/>
      <c r="F303" s="16"/>
      <c r="G303" s="1"/>
      <c r="H303" s="17"/>
      <c r="I303" s="34">
        <v>600000</v>
      </c>
      <c r="J303" s="35" t="s">
        <v>23</v>
      </c>
      <c r="K303" s="36">
        <v>80000</v>
      </c>
      <c r="L303" s="35">
        <v>7.5</v>
      </c>
    </row>
    <row r="304" spans="1:12" ht="63.75" customHeight="1">
      <c r="A304" s="19">
        <v>2</v>
      </c>
      <c r="B304" s="12" t="s">
        <v>11</v>
      </c>
      <c r="C304" s="20">
        <v>400000</v>
      </c>
      <c r="D304" s="13">
        <v>92.48</v>
      </c>
      <c r="E304" s="21">
        <f>D304*944</f>
        <v>87301.12000000001</v>
      </c>
      <c r="F304" s="22">
        <f>C304/E304</f>
        <v>4.5818427071726</v>
      </c>
      <c r="G304" s="1"/>
      <c r="H304" s="17"/>
      <c r="I304" s="37" t="s">
        <v>94</v>
      </c>
      <c r="J304" s="35" t="s">
        <v>95</v>
      </c>
      <c r="K304" s="36">
        <v>20233</v>
      </c>
      <c r="L304" s="35">
        <v>80</v>
      </c>
    </row>
    <row r="305" spans="1:12" ht="35.25" customHeight="1">
      <c r="A305" s="19"/>
      <c r="B305" s="12"/>
      <c r="C305" s="20"/>
      <c r="D305" s="13" t="s">
        <v>12</v>
      </c>
      <c r="E305" s="21"/>
      <c r="F305" s="22"/>
      <c r="G305" s="1"/>
      <c r="H305" s="17"/>
      <c r="I305" s="34">
        <v>8460</v>
      </c>
      <c r="J305" s="35" t="s">
        <v>41</v>
      </c>
      <c r="K305" s="35">
        <v>907.16</v>
      </c>
      <c r="L305" s="35">
        <v>9.3</v>
      </c>
    </row>
    <row r="306" spans="1:12" ht="12.75" customHeight="1">
      <c r="A306" s="11">
        <v>3</v>
      </c>
      <c r="B306" s="12" t="s">
        <v>13</v>
      </c>
      <c r="C306" s="16">
        <v>1616400</v>
      </c>
      <c r="D306" s="13">
        <v>23.39</v>
      </c>
      <c r="E306" s="21">
        <f>D306*944</f>
        <v>22080.16</v>
      </c>
      <c r="F306" s="22">
        <f>C306/E306</f>
        <v>73.20599126093289</v>
      </c>
      <c r="G306" s="1"/>
      <c r="H306" s="17"/>
      <c r="I306" s="34">
        <v>313500</v>
      </c>
      <c r="J306" s="35" t="s">
        <v>98</v>
      </c>
      <c r="K306" s="36">
        <v>13489</v>
      </c>
      <c r="L306" s="35">
        <v>23</v>
      </c>
    </row>
    <row r="307" spans="1:7" ht="12.75">
      <c r="A307" s="11"/>
      <c r="B307" s="12"/>
      <c r="C307" s="16"/>
      <c r="D307" s="13" t="s">
        <v>12</v>
      </c>
      <c r="E307" s="21"/>
      <c r="F307" s="22"/>
      <c r="G307" s="1"/>
    </row>
    <row r="308" spans="1:7" ht="63.75" customHeight="1">
      <c r="A308" s="11">
        <v>4</v>
      </c>
      <c r="B308" s="12" t="s">
        <v>14</v>
      </c>
      <c r="C308" s="23">
        <v>50000</v>
      </c>
      <c r="D308" s="24" t="s">
        <v>15</v>
      </c>
      <c r="E308" s="25" t="s">
        <v>15</v>
      </c>
      <c r="F308" s="26" t="s">
        <v>15</v>
      </c>
      <c r="G308" s="1"/>
    </row>
    <row r="309" spans="1:7" ht="34.5" customHeight="1">
      <c r="A309" s="11"/>
      <c r="B309" s="12"/>
      <c r="C309" s="23"/>
      <c r="D309" s="24"/>
      <c r="E309" s="25"/>
      <c r="F309" s="26"/>
      <c r="G309" s="1"/>
    </row>
    <row r="310" spans="1:7" ht="63.75" customHeight="1">
      <c r="A310" s="11">
        <v>5</v>
      </c>
      <c r="B310" s="12" t="s">
        <v>16</v>
      </c>
      <c r="C310" s="20">
        <f>I306</f>
        <v>313500</v>
      </c>
      <c r="D310" s="13">
        <v>15.6</v>
      </c>
      <c r="E310" s="21">
        <f>D310*944</f>
        <v>14726.4</v>
      </c>
      <c r="F310" s="22">
        <f>C310/E310</f>
        <v>21.28829856584094</v>
      </c>
      <c r="G310" s="1"/>
    </row>
    <row r="311" spans="1:7" ht="40.5" customHeight="1">
      <c r="A311" s="11"/>
      <c r="B311" s="12"/>
      <c r="C311" s="20"/>
      <c r="D311" s="27" t="s">
        <v>12</v>
      </c>
      <c r="E311" s="21"/>
      <c r="F311" s="22"/>
      <c r="G311" s="1"/>
    </row>
    <row r="312" spans="1:7" ht="18.75" customHeight="1">
      <c r="A312" s="26">
        <v>6</v>
      </c>
      <c r="B312" s="28" t="s">
        <v>17</v>
      </c>
      <c r="C312" s="29">
        <v>160000</v>
      </c>
      <c r="D312" s="24">
        <f>C312*0.5666/10000</f>
        <v>9.0656</v>
      </c>
      <c r="E312" s="30">
        <f>D312*944</f>
        <v>8557.9264</v>
      </c>
      <c r="F312" s="22">
        <f>C312/E312</f>
        <v>18.696117788533446</v>
      </c>
      <c r="G312" s="1"/>
    </row>
    <row r="313" spans="1:7" ht="46.5" customHeight="1">
      <c r="A313" s="26"/>
      <c r="B313" s="28"/>
      <c r="C313" s="29"/>
      <c r="D313" s="21" t="s">
        <v>12</v>
      </c>
      <c r="E313" s="30"/>
      <c r="F313" s="22"/>
      <c r="G313" s="1"/>
    </row>
    <row r="314" spans="1:7" ht="12.75">
      <c r="A314" s="31" t="s">
        <v>18</v>
      </c>
      <c r="B314" s="31"/>
      <c r="C314" s="31"/>
      <c r="D314" s="31"/>
      <c r="E314" s="31"/>
      <c r="F314" s="31"/>
      <c r="G314" s="1"/>
    </row>
    <row r="317" spans="1:7" ht="12.75">
      <c r="A317" s="1"/>
      <c r="B317" s="2"/>
      <c r="C317" s="3" t="s">
        <v>101</v>
      </c>
      <c r="D317" s="3"/>
      <c r="E317" s="1"/>
      <c r="F317" s="1"/>
      <c r="G317" s="1"/>
    </row>
    <row r="318" spans="1:7" ht="25.5" customHeight="1">
      <c r="A318" s="4" t="s">
        <v>1</v>
      </c>
      <c r="B318" s="4"/>
      <c r="C318" s="4"/>
      <c r="D318" s="4"/>
      <c r="E318" s="4"/>
      <c r="F318" s="4"/>
      <c r="G318" s="1"/>
    </row>
    <row r="319" spans="1:7" ht="51" customHeight="1">
      <c r="A319" s="5" t="s">
        <v>2</v>
      </c>
      <c r="B319" s="5"/>
      <c r="C319" s="5"/>
      <c r="D319" s="5"/>
      <c r="E319" s="5"/>
      <c r="F319" s="5"/>
      <c r="G319" s="6"/>
    </row>
    <row r="320" spans="1:7" ht="12.75">
      <c r="A320" s="1"/>
      <c r="B320" s="2"/>
      <c r="C320" s="3"/>
      <c r="D320" s="1"/>
      <c r="E320" s="1"/>
      <c r="F320" s="1"/>
      <c r="G320" s="1"/>
    </row>
    <row r="321" spans="1:7" ht="12.75">
      <c r="A321" s="7" t="s">
        <v>3</v>
      </c>
      <c r="B321" s="8" t="s">
        <v>4</v>
      </c>
      <c r="C321" s="9" t="s">
        <v>5</v>
      </c>
      <c r="D321" s="10" t="s">
        <v>6</v>
      </c>
      <c r="E321" s="10" t="s">
        <v>7</v>
      </c>
      <c r="F321" s="10" t="s">
        <v>8</v>
      </c>
      <c r="G321" s="1"/>
    </row>
    <row r="322" spans="1:12" ht="41.25" customHeight="1">
      <c r="A322" s="11">
        <v>1</v>
      </c>
      <c r="B322" s="12" t="s">
        <v>9</v>
      </c>
      <c r="C322" s="20">
        <f>I322</f>
        <v>15980</v>
      </c>
      <c r="D322" s="40">
        <v>7257.6</v>
      </c>
      <c r="E322" s="15">
        <f>D322*2.63</f>
        <v>19087.488</v>
      </c>
      <c r="F322" s="16">
        <f>C322/E322</f>
        <v>0.8371976448655789</v>
      </c>
      <c r="G322" s="1"/>
      <c r="H322" s="17"/>
      <c r="I322" s="32">
        <v>15980</v>
      </c>
      <c r="J322" s="33" t="s">
        <v>102</v>
      </c>
      <c r="K322" s="33" t="s">
        <v>103</v>
      </c>
      <c r="L322" s="33" t="s">
        <v>32</v>
      </c>
    </row>
    <row r="323" spans="1:12" ht="48.75" customHeight="1">
      <c r="A323" s="11"/>
      <c r="B323" s="12"/>
      <c r="C323" s="20"/>
      <c r="D323" s="14" t="s">
        <v>10</v>
      </c>
      <c r="E323" s="15"/>
      <c r="F323" s="16"/>
      <c r="G323" s="1"/>
      <c r="H323" s="17"/>
      <c r="I323" s="34">
        <v>600000</v>
      </c>
      <c r="J323" s="35" t="s">
        <v>23</v>
      </c>
      <c r="K323" s="36">
        <v>80000</v>
      </c>
      <c r="L323" s="35">
        <v>7.5</v>
      </c>
    </row>
    <row r="324" spans="1:12" ht="63.75" customHeight="1">
      <c r="A324" s="19">
        <v>2</v>
      </c>
      <c r="B324" s="12" t="s">
        <v>11</v>
      </c>
      <c r="C324" s="20">
        <v>400000</v>
      </c>
      <c r="D324" s="13">
        <v>92.48</v>
      </c>
      <c r="E324" s="21">
        <f>D324*944</f>
        <v>87301.12000000001</v>
      </c>
      <c r="F324" s="22">
        <f>C324/E324</f>
        <v>4.5818427071726</v>
      </c>
      <c r="G324" s="1"/>
      <c r="H324" s="17"/>
      <c r="I324" s="37" t="s">
        <v>39</v>
      </c>
      <c r="J324" s="35" t="s">
        <v>104</v>
      </c>
      <c r="K324" s="35" t="s">
        <v>105</v>
      </c>
      <c r="L324" s="35">
        <v>145</v>
      </c>
    </row>
    <row r="325" spans="1:12" ht="35.25" customHeight="1">
      <c r="A325" s="19"/>
      <c r="B325" s="12"/>
      <c r="C325" s="20"/>
      <c r="D325" s="13" t="s">
        <v>12</v>
      </c>
      <c r="E325" s="21"/>
      <c r="F325" s="22"/>
      <c r="G325" s="1"/>
      <c r="H325" s="17"/>
      <c r="I325" s="34">
        <v>20400</v>
      </c>
      <c r="J325" s="35" t="s">
        <v>106</v>
      </c>
      <c r="K325" s="35" t="s">
        <v>107</v>
      </c>
      <c r="L325" s="35">
        <v>12</v>
      </c>
    </row>
    <row r="326" spans="1:12" ht="12.75" customHeight="1">
      <c r="A326" s="11">
        <v>3</v>
      </c>
      <c r="B326" s="12" t="s">
        <v>13</v>
      </c>
      <c r="C326" s="16">
        <v>2424600</v>
      </c>
      <c r="D326" s="13">
        <v>19.23</v>
      </c>
      <c r="E326" s="21">
        <f>D326*944</f>
        <v>18153.12</v>
      </c>
      <c r="F326" s="22">
        <f>C326/E326</f>
        <v>133.56381712895634</v>
      </c>
      <c r="G326" s="1"/>
      <c r="H326" s="17"/>
      <c r="I326" s="34">
        <v>273600</v>
      </c>
      <c r="J326" s="35" t="s">
        <v>108</v>
      </c>
      <c r="K326" s="36">
        <v>15480</v>
      </c>
      <c r="L326" s="35">
        <v>18</v>
      </c>
    </row>
    <row r="327" spans="1:7" ht="12.75">
      <c r="A327" s="11"/>
      <c r="B327" s="12"/>
      <c r="C327" s="16"/>
      <c r="D327" s="13" t="s">
        <v>12</v>
      </c>
      <c r="E327" s="21"/>
      <c r="F327" s="22"/>
      <c r="G327" s="1"/>
    </row>
    <row r="328" spans="1:7" ht="63.75" customHeight="1">
      <c r="A328" s="11">
        <v>4</v>
      </c>
      <c r="B328" s="12" t="s">
        <v>14</v>
      </c>
      <c r="C328" s="23">
        <v>50000</v>
      </c>
      <c r="D328" s="24" t="s">
        <v>15</v>
      </c>
      <c r="E328" s="25" t="s">
        <v>15</v>
      </c>
      <c r="F328" s="26" t="s">
        <v>15</v>
      </c>
      <c r="G328" s="1"/>
    </row>
    <row r="329" spans="1:7" ht="34.5" customHeight="1">
      <c r="A329" s="11"/>
      <c r="B329" s="12"/>
      <c r="C329" s="23"/>
      <c r="D329" s="24"/>
      <c r="E329" s="25"/>
      <c r="F329" s="26"/>
      <c r="G329" s="1"/>
    </row>
    <row r="330" spans="1:7" ht="63.75" customHeight="1">
      <c r="A330" s="11">
        <v>5</v>
      </c>
      <c r="B330" s="12" t="s">
        <v>16</v>
      </c>
      <c r="C330" s="20">
        <f>I326</f>
        <v>273600</v>
      </c>
      <c r="D330" s="13">
        <v>17.89</v>
      </c>
      <c r="E330" s="21">
        <f>D330*944</f>
        <v>16888.16</v>
      </c>
      <c r="F330" s="22">
        <f>C330/E330</f>
        <v>16.20069918807022</v>
      </c>
      <c r="G330" s="1"/>
    </row>
    <row r="331" spans="1:7" ht="40.5" customHeight="1">
      <c r="A331" s="11"/>
      <c r="B331" s="12"/>
      <c r="C331" s="20"/>
      <c r="D331" s="27" t="s">
        <v>12</v>
      </c>
      <c r="E331" s="21"/>
      <c r="F331" s="22"/>
      <c r="G331" s="1"/>
    </row>
    <row r="332" spans="1:7" ht="18.75" customHeight="1">
      <c r="A332" s="26">
        <v>6</v>
      </c>
      <c r="B332" s="28" t="s">
        <v>17</v>
      </c>
      <c r="C332" s="29">
        <v>160000</v>
      </c>
      <c r="D332" s="24">
        <f>C332*0.5666/10000</f>
        <v>9.0656</v>
      </c>
      <c r="E332" s="30">
        <f>D332*944</f>
        <v>8557.9264</v>
      </c>
      <c r="F332" s="22">
        <f>C332/E332</f>
        <v>18.696117788533446</v>
      </c>
      <c r="G332" s="1"/>
    </row>
    <row r="333" spans="1:7" ht="46.5" customHeight="1">
      <c r="A333" s="26"/>
      <c r="B333" s="28"/>
      <c r="C333" s="29"/>
      <c r="D333" s="21" t="s">
        <v>12</v>
      </c>
      <c r="E333" s="30"/>
      <c r="F333" s="22"/>
      <c r="G333" s="1"/>
    </row>
    <row r="334" spans="1:7" ht="12.75">
      <c r="A334" s="31" t="s">
        <v>18</v>
      </c>
      <c r="B334" s="31"/>
      <c r="C334" s="31"/>
      <c r="D334" s="31"/>
      <c r="E334" s="31"/>
      <c r="F334" s="31"/>
      <c r="G334" s="1"/>
    </row>
    <row r="337" spans="1:7" ht="12.75">
      <c r="A337" s="1"/>
      <c r="B337" s="2"/>
      <c r="C337" s="3" t="s">
        <v>109</v>
      </c>
      <c r="D337" s="3"/>
      <c r="E337" s="1"/>
      <c r="F337" s="1"/>
      <c r="G337" s="1"/>
    </row>
    <row r="338" spans="1:7" ht="25.5" customHeight="1">
      <c r="A338" s="4" t="s">
        <v>1</v>
      </c>
      <c r="B338" s="4"/>
      <c r="C338" s="4"/>
      <c r="D338" s="4"/>
      <c r="E338" s="4"/>
      <c r="F338" s="4"/>
      <c r="G338" s="1"/>
    </row>
    <row r="339" spans="1:7" ht="51" customHeight="1">
      <c r="A339" s="5" t="s">
        <v>2</v>
      </c>
      <c r="B339" s="5"/>
      <c r="C339" s="5"/>
      <c r="D339" s="5"/>
      <c r="E339" s="5"/>
      <c r="F339" s="5"/>
      <c r="G339" s="6"/>
    </row>
    <row r="340" spans="1:7" ht="12.75">
      <c r="A340" s="1"/>
      <c r="B340" s="2"/>
      <c r="C340" s="3"/>
      <c r="D340" s="1"/>
      <c r="E340" s="1"/>
      <c r="F340" s="1"/>
      <c r="G340" s="1"/>
    </row>
    <row r="341" spans="1:7" ht="12.75">
      <c r="A341" s="7" t="s">
        <v>3</v>
      </c>
      <c r="B341" s="8" t="s">
        <v>4</v>
      </c>
      <c r="C341" s="9" t="s">
        <v>5</v>
      </c>
      <c r="D341" s="10" t="s">
        <v>6</v>
      </c>
      <c r="E341" s="10" t="s">
        <v>7</v>
      </c>
      <c r="F341" s="10" t="s">
        <v>8</v>
      </c>
      <c r="G341" s="1"/>
    </row>
    <row r="342" spans="1:12" ht="41.25" customHeight="1">
      <c r="A342" s="11">
        <v>1</v>
      </c>
      <c r="B342" s="12" t="s">
        <v>9</v>
      </c>
      <c r="C342" s="20">
        <f>I342</f>
        <v>15980</v>
      </c>
      <c r="D342" s="40">
        <v>7257.6</v>
      </c>
      <c r="E342" s="15">
        <f>D342*2.63</f>
        <v>19087.488</v>
      </c>
      <c r="F342" s="16">
        <f>C342/E342</f>
        <v>0.8371976448655789</v>
      </c>
      <c r="G342" s="1"/>
      <c r="H342" s="17"/>
      <c r="I342" s="32">
        <v>15980</v>
      </c>
      <c r="J342" s="33" t="s">
        <v>102</v>
      </c>
      <c r="K342" s="33" t="s">
        <v>103</v>
      </c>
      <c r="L342" s="33" t="s">
        <v>32</v>
      </c>
    </row>
    <row r="343" spans="1:12" ht="48.75" customHeight="1">
      <c r="A343" s="11"/>
      <c r="B343" s="12"/>
      <c r="C343" s="20"/>
      <c r="D343" s="14" t="s">
        <v>10</v>
      </c>
      <c r="E343" s="15"/>
      <c r="F343" s="16"/>
      <c r="G343" s="1"/>
      <c r="H343" s="17"/>
      <c r="I343" s="34">
        <v>600000</v>
      </c>
      <c r="J343" s="35" t="s">
        <v>23</v>
      </c>
      <c r="K343" s="36">
        <v>80000</v>
      </c>
      <c r="L343" s="35">
        <v>7.5</v>
      </c>
    </row>
    <row r="344" spans="1:12" ht="63.75" customHeight="1">
      <c r="A344" s="19">
        <v>2</v>
      </c>
      <c r="B344" s="12" t="s">
        <v>11</v>
      </c>
      <c r="C344" s="20">
        <v>400000</v>
      </c>
      <c r="D344" s="13">
        <v>92.48</v>
      </c>
      <c r="E344" s="21">
        <f>D344*944</f>
        <v>87301.12000000001</v>
      </c>
      <c r="F344" s="22">
        <f>C344/E344</f>
        <v>4.5818427071726</v>
      </c>
      <c r="G344" s="1"/>
      <c r="H344" s="17"/>
      <c r="I344" s="37" t="s">
        <v>39</v>
      </c>
      <c r="J344" s="35" t="s">
        <v>104</v>
      </c>
      <c r="K344" s="35" t="s">
        <v>105</v>
      </c>
      <c r="L344" s="35">
        <v>145</v>
      </c>
    </row>
    <row r="345" spans="1:12" ht="35.25" customHeight="1">
      <c r="A345" s="19"/>
      <c r="B345" s="12"/>
      <c r="C345" s="20"/>
      <c r="D345" s="13" t="s">
        <v>12</v>
      </c>
      <c r="E345" s="21"/>
      <c r="F345" s="22"/>
      <c r="G345" s="1"/>
      <c r="H345" s="17"/>
      <c r="I345" s="34">
        <v>20400</v>
      </c>
      <c r="J345" s="35" t="s">
        <v>106</v>
      </c>
      <c r="K345" s="35" t="s">
        <v>107</v>
      </c>
      <c r="L345" s="35">
        <v>12</v>
      </c>
    </row>
    <row r="346" spans="1:12" ht="12.75" customHeight="1">
      <c r="A346" s="11">
        <v>3</v>
      </c>
      <c r="B346" s="12" t="s">
        <v>13</v>
      </c>
      <c r="C346" s="16">
        <v>2424600</v>
      </c>
      <c r="D346" s="13">
        <v>19.23</v>
      </c>
      <c r="E346" s="21">
        <f>D346*944</f>
        <v>18153.12</v>
      </c>
      <c r="F346" s="22">
        <f>C346/E346</f>
        <v>133.56381712895634</v>
      </c>
      <c r="G346" s="1"/>
      <c r="H346" s="17"/>
      <c r="I346" s="34">
        <v>273600</v>
      </c>
      <c r="J346" s="35" t="s">
        <v>108</v>
      </c>
      <c r="K346" s="36">
        <v>15480</v>
      </c>
      <c r="L346" s="35">
        <v>18</v>
      </c>
    </row>
    <row r="347" spans="1:7" ht="12.75">
      <c r="A347" s="11"/>
      <c r="B347" s="12"/>
      <c r="C347" s="16"/>
      <c r="D347" s="13" t="s">
        <v>12</v>
      </c>
      <c r="E347" s="21"/>
      <c r="F347" s="22"/>
      <c r="G347" s="1"/>
    </row>
    <row r="348" spans="1:7" ht="63.75" customHeight="1">
      <c r="A348" s="11">
        <v>4</v>
      </c>
      <c r="B348" s="12" t="s">
        <v>14</v>
      </c>
      <c r="C348" s="23">
        <v>50000</v>
      </c>
      <c r="D348" s="24" t="s">
        <v>15</v>
      </c>
      <c r="E348" s="25" t="s">
        <v>15</v>
      </c>
      <c r="F348" s="26" t="s">
        <v>15</v>
      </c>
      <c r="G348" s="1"/>
    </row>
    <row r="349" spans="1:7" ht="34.5" customHeight="1">
      <c r="A349" s="11"/>
      <c r="B349" s="12"/>
      <c r="C349" s="23"/>
      <c r="D349" s="24"/>
      <c r="E349" s="25"/>
      <c r="F349" s="26"/>
      <c r="G349" s="1"/>
    </row>
    <row r="350" spans="1:7" ht="63.75" customHeight="1">
      <c r="A350" s="11">
        <v>5</v>
      </c>
      <c r="B350" s="12" t="s">
        <v>16</v>
      </c>
      <c r="C350" s="20">
        <f>I346</f>
        <v>273600</v>
      </c>
      <c r="D350" s="13">
        <v>17.89</v>
      </c>
      <c r="E350" s="21">
        <f>D350*944</f>
        <v>16888.16</v>
      </c>
      <c r="F350" s="22">
        <f>C350/E350</f>
        <v>16.20069918807022</v>
      </c>
      <c r="G350" s="1"/>
    </row>
    <row r="351" spans="1:7" ht="40.5" customHeight="1">
      <c r="A351" s="11"/>
      <c r="B351" s="12"/>
      <c r="C351" s="20"/>
      <c r="D351" s="27" t="s">
        <v>12</v>
      </c>
      <c r="E351" s="21"/>
      <c r="F351" s="22"/>
      <c r="G351" s="1"/>
    </row>
    <row r="352" spans="1:7" ht="18.75" customHeight="1">
      <c r="A352" s="26">
        <v>6</v>
      </c>
      <c r="B352" s="28" t="s">
        <v>17</v>
      </c>
      <c r="C352" s="29">
        <v>160000</v>
      </c>
      <c r="D352" s="24">
        <f>C352*0.5666/10000</f>
        <v>9.0656</v>
      </c>
      <c r="E352" s="30">
        <f>D352*944</f>
        <v>8557.9264</v>
      </c>
      <c r="F352" s="22">
        <f>C352/E352</f>
        <v>18.696117788533446</v>
      </c>
      <c r="G352" s="1"/>
    </row>
    <row r="353" spans="1:7" ht="46.5" customHeight="1">
      <c r="A353" s="26"/>
      <c r="B353" s="28"/>
      <c r="C353" s="29"/>
      <c r="D353" s="21" t="s">
        <v>12</v>
      </c>
      <c r="E353" s="30"/>
      <c r="F353" s="22"/>
      <c r="G353" s="1"/>
    </row>
    <row r="354" spans="1:7" ht="12.75">
      <c r="A354" s="31" t="s">
        <v>18</v>
      </c>
      <c r="B354" s="31"/>
      <c r="C354" s="31"/>
      <c r="D354" s="31"/>
      <c r="E354" s="31"/>
      <c r="F354" s="31"/>
      <c r="G354" s="1"/>
    </row>
    <row r="357" spans="1:7" ht="12.75">
      <c r="A357" s="1"/>
      <c r="B357" s="2"/>
      <c r="C357" s="3" t="s">
        <v>110</v>
      </c>
      <c r="D357" s="3"/>
      <c r="E357" s="1"/>
      <c r="F357" s="1"/>
      <c r="G357" s="1"/>
    </row>
    <row r="358" spans="1:7" ht="25.5" customHeight="1">
      <c r="A358" s="4" t="s">
        <v>1</v>
      </c>
      <c r="B358" s="4"/>
      <c r="C358" s="4"/>
      <c r="D358" s="4"/>
      <c r="E358" s="4"/>
      <c r="F358" s="4"/>
      <c r="G358" s="1"/>
    </row>
    <row r="359" spans="1:7" ht="51" customHeight="1">
      <c r="A359" s="5" t="s">
        <v>2</v>
      </c>
      <c r="B359" s="5"/>
      <c r="C359" s="5"/>
      <c r="D359" s="5"/>
      <c r="E359" s="5"/>
      <c r="F359" s="5"/>
      <c r="G359" s="6"/>
    </row>
    <row r="360" spans="1:7" ht="12.75">
      <c r="A360" s="1"/>
      <c r="B360" s="2"/>
      <c r="C360" s="3"/>
      <c r="D360" s="1"/>
      <c r="E360" s="1"/>
      <c r="F360" s="1"/>
      <c r="G360" s="1"/>
    </row>
    <row r="361" spans="1:7" ht="12.75">
      <c r="A361" s="7" t="s">
        <v>3</v>
      </c>
      <c r="B361" s="8" t="s">
        <v>4</v>
      </c>
      <c r="C361" s="9" t="s">
        <v>5</v>
      </c>
      <c r="D361" s="10" t="s">
        <v>6</v>
      </c>
      <c r="E361" s="10" t="s">
        <v>7</v>
      </c>
      <c r="F361" s="10" t="s">
        <v>8</v>
      </c>
      <c r="G361" s="1"/>
    </row>
    <row r="362" spans="1:12" ht="41.25" customHeight="1">
      <c r="A362" s="11">
        <v>1</v>
      </c>
      <c r="B362" s="12" t="s">
        <v>9</v>
      </c>
      <c r="C362" s="20">
        <f>I362</f>
        <v>12300</v>
      </c>
      <c r="D362" s="40">
        <v>4723.2</v>
      </c>
      <c r="E362" s="15">
        <f>D362*2.63</f>
        <v>12422.016</v>
      </c>
      <c r="F362" s="16">
        <f>C362/E362</f>
        <v>0.9901774397972117</v>
      </c>
      <c r="G362" s="1"/>
      <c r="H362" s="17"/>
      <c r="I362" s="32">
        <v>12300</v>
      </c>
      <c r="J362" s="33" t="s">
        <v>111</v>
      </c>
      <c r="K362" s="33" t="s">
        <v>112</v>
      </c>
      <c r="L362" s="33">
        <v>1.1</v>
      </c>
    </row>
    <row r="363" spans="1:12" ht="48.75" customHeight="1">
      <c r="A363" s="11"/>
      <c r="B363" s="12"/>
      <c r="C363" s="20"/>
      <c r="D363" s="14" t="s">
        <v>10</v>
      </c>
      <c r="E363" s="15"/>
      <c r="F363" s="16"/>
      <c r="G363" s="1"/>
      <c r="H363" s="17"/>
      <c r="I363" s="34">
        <v>600000</v>
      </c>
      <c r="J363" s="35" t="s">
        <v>54</v>
      </c>
      <c r="K363" s="36">
        <v>40000</v>
      </c>
      <c r="L363" s="35">
        <v>15</v>
      </c>
    </row>
    <row r="364" spans="1:12" ht="63.75" customHeight="1">
      <c r="A364" s="19">
        <v>2</v>
      </c>
      <c r="B364" s="12" t="s">
        <v>11</v>
      </c>
      <c r="C364" s="20">
        <v>400000</v>
      </c>
      <c r="D364" s="13">
        <v>46.24</v>
      </c>
      <c r="E364" s="21">
        <f>D364*944</f>
        <v>43650.560000000005</v>
      </c>
      <c r="F364" s="22">
        <f>C364/E364</f>
        <v>9.1636854143452</v>
      </c>
      <c r="G364" s="1"/>
      <c r="H364" s="17"/>
      <c r="I364" s="37" t="s">
        <v>113</v>
      </c>
      <c r="J364" s="35" t="s">
        <v>114</v>
      </c>
      <c r="K364" s="35" t="s">
        <v>115</v>
      </c>
      <c r="L364" s="35">
        <v>97</v>
      </c>
    </row>
    <row r="365" spans="1:12" ht="35.25" customHeight="1">
      <c r="A365" s="19"/>
      <c r="B365" s="12"/>
      <c r="C365" s="20"/>
      <c r="D365" s="13" t="s">
        <v>12</v>
      </c>
      <c r="E365" s="21"/>
      <c r="F365" s="22"/>
      <c r="G365" s="1"/>
      <c r="H365" s="17"/>
      <c r="I365" s="34">
        <v>9635</v>
      </c>
      <c r="J365" s="35" t="s">
        <v>116</v>
      </c>
      <c r="K365" s="35" t="s">
        <v>117</v>
      </c>
      <c r="L365" s="35">
        <v>9.3</v>
      </c>
    </row>
    <row r="366" spans="1:12" ht="12.75" customHeight="1">
      <c r="A366" s="11">
        <v>3</v>
      </c>
      <c r="B366" s="12" t="s">
        <v>13</v>
      </c>
      <c r="C366" s="20">
        <v>1279650</v>
      </c>
      <c r="D366" s="13">
        <v>15.2</v>
      </c>
      <c r="E366" s="21">
        <f>D366*944</f>
        <v>14348.8</v>
      </c>
      <c r="F366" s="22">
        <f>C366/E366</f>
        <v>89.18167372881356</v>
      </c>
      <c r="G366" s="1"/>
      <c r="H366" s="17"/>
      <c r="I366" s="34">
        <v>201400</v>
      </c>
      <c r="J366" s="35" t="s">
        <v>118</v>
      </c>
      <c r="K366" s="36">
        <v>11182</v>
      </c>
      <c r="L366" s="35">
        <v>18</v>
      </c>
    </row>
    <row r="367" spans="1:7" ht="12.75">
      <c r="A367" s="11"/>
      <c r="B367" s="12"/>
      <c r="C367" s="20"/>
      <c r="D367" s="13" t="s">
        <v>12</v>
      </c>
      <c r="E367" s="21"/>
      <c r="F367" s="22"/>
      <c r="G367" s="1"/>
    </row>
    <row r="368" spans="1:7" ht="63.75" customHeight="1">
      <c r="A368" s="11">
        <v>4</v>
      </c>
      <c r="B368" s="12" t="s">
        <v>14</v>
      </c>
      <c r="C368" s="23">
        <v>50000</v>
      </c>
      <c r="D368" s="24" t="s">
        <v>15</v>
      </c>
      <c r="E368" s="25" t="s">
        <v>15</v>
      </c>
      <c r="F368" s="26" t="s">
        <v>15</v>
      </c>
      <c r="G368" s="1"/>
    </row>
    <row r="369" spans="1:7" ht="34.5" customHeight="1">
      <c r="A369" s="11"/>
      <c r="B369" s="12"/>
      <c r="C369" s="23"/>
      <c r="D369" s="24"/>
      <c r="E369" s="25"/>
      <c r="F369" s="26"/>
      <c r="G369" s="1"/>
    </row>
    <row r="370" spans="1:7" ht="63.75" customHeight="1">
      <c r="A370" s="11">
        <v>5</v>
      </c>
      <c r="B370" s="12" t="s">
        <v>16</v>
      </c>
      <c r="C370" s="20">
        <f>I366</f>
        <v>201400</v>
      </c>
      <c r="D370" s="13">
        <v>12.9</v>
      </c>
      <c r="E370" s="21">
        <f>D370*944</f>
        <v>12177.6</v>
      </c>
      <c r="F370" s="22">
        <f>C370/E370</f>
        <v>16.538562606753384</v>
      </c>
      <c r="G370" s="1"/>
    </row>
    <row r="371" spans="1:7" ht="40.5" customHeight="1">
      <c r="A371" s="11"/>
      <c r="B371" s="12"/>
      <c r="C371" s="20"/>
      <c r="D371" s="27" t="s">
        <v>12</v>
      </c>
      <c r="E371" s="21"/>
      <c r="F371" s="22"/>
      <c r="G371" s="1"/>
    </row>
    <row r="372" spans="1:7" ht="18.75" customHeight="1">
      <c r="A372" s="26">
        <v>6</v>
      </c>
      <c r="B372" s="28" t="s">
        <v>17</v>
      </c>
      <c r="C372" s="29">
        <v>120000</v>
      </c>
      <c r="D372" s="24">
        <f>C372*0.5666/10000</f>
        <v>6.7992</v>
      </c>
      <c r="E372" s="30">
        <f>D372*944</f>
        <v>6418.4448</v>
      </c>
      <c r="F372" s="22">
        <f>C372/E372</f>
        <v>18.696117788533446</v>
      </c>
      <c r="G372" s="1"/>
    </row>
    <row r="373" spans="1:7" ht="46.5" customHeight="1">
      <c r="A373" s="26"/>
      <c r="B373" s="28"/>
      <c r="C373" s="29"/>
      <c r="D373" s="21" t="s">
        <v>12</v>
      </c>
      <c r="E373" s="30"/>
      <c r="F373" s="22"/>
      <c r="G373" s="1"/>
    </row>
    <row r="374" spans="1:7" ht="12.75">
      <c r="A374" s="31" t="s">
        <v>18</v>
      </c>
      <c r="B374" s="31"/>
      <c r="C374" s="31"/>
      <c r="D374" s="31"/>
      <c r="E374" s="31"/>
      <c r="F374" s="31"/>
      <c r="G374" s="1"/>
    </row>
    <row r="377" spans="1:7" ht="12.75">
      <c r="A377" s="1"/>
      <c r="B377" s="2"/>
      <c r="C377" s="3" t="s">
        <v>119</v>
      </c>
      <c r="D377" s="3"/>
      <c r="E377" s="1"/>
      <c r="F377" s="1"/>
      <c r="G377" s="1"/>
    </row>
    <row r="378" spans="1:7" ht="25.5" customHeight="1">
      <c r="A378" s="4" t="s">
        <v>1</v>
      </c>
      <c r="B378" s="4"/>
      <c r="C378" s="4"/>
      <c r="D378" s="4"/>
      <c r="E378" s="4"/>
      <c r="F378" s="4"/>
      <c r="G378" s="1"/>
    </row>
    <row r="379" spans="1:7" ht="51" customHeight="1">
      <c r="A379" s="5" t="s">
        <v>2</v>
      </c>
      <c r="B379" s="5"/>
      <c r="C379" s="5"/>
      <c r="D379" s="5"/>
      <c r="E379" s="5"/>
      <c r="F379" s="5"/>
      <c r="G379" s="6"/>
    </row>
    <row r="380" spans="1:7" ht="12.75">
      <c r="A380" s="1"/>
      <c r="B380" s="2"/>
      <c r="C380" s="3"/>
      <c r="D380" s="1"/>
      <c r="E380" s="1"/>
      <c r="F380" s="1"/>
      <c r="G380" s="1"/>
    </row>
    <row r="381" spans="1:7" ht="12.75">
      <c r="A381" s="7" t="s">
        <v>3</v>
      </c>
      <c r="B381" s="8" t="s">
        <v>4</v>
      </c>
      <c r="C381" s="9" t="s">
        <v>5</v>
      </c>
      <c r="D381" s="10" t="s">
        <v>6</v>
      </c>
      <c r="E381" s="10" t="s">
        <v>7</v>
      </c>
      <c r="F381" s="10" t="s">
        <v>8</v>
      </c>
      <c r="G381" s="1"/>
    </row>
    <row r="382" spans="1:12" ht="41.25" customHeight="1">
      <c r="A382" s="11">
        <v>1</v>
      </c>
      <c r="B382" s="12" t="s">
        <v>9</v>
      </c>
      <c r="C382" s="20">
        <f>I382</f>
        <v>12300</v>
      </c>
      <c r="D382" s="40">
        <v>4723.2</v>
      </c>
      <c r="E382" s="15">
        <f>D382*2.63</f>
        <v>12422.016</v>
      </c>
      <c r="F382" s="16">
        <f>C382/E382</f>
        <v>0.9901774397972117</v>
      </c>
      <c r="G382" s="1"/>
      <c r="H382" s="17"/>
      <c r="I382" s="32">
        <v>12300</v>
      </c>
      <c r="J382" s="33" t="s">
        <v>111</v>
      </c>
      <c r="K382" s="33" t="s">
        <v>112</v>
      </c>
      <c r="L382" s="33">
        <v>1.1</v>
      </c>
    </row>
    <row r="383" spans="1:12" ht="48.75" customHeight="1">
      <c r="A383" s="11"/>
      <c r="B383" s="12"/>
      <c r="C383" s="20"/>
      <c r="D383" s="14" t="s">
        <v>10</v>
      </c>
      <c r="E383" s="15"/>
      <c r="F383" s="16"/>
      <c r="G383" s="1"/>
      <c r="H383" s="17"/>
      <c r="I383" s="34">
        <v>600000</v>
      </c>
      <c r="J383" s="35" t="s">
        <v>54</v>
      </c>
      <c r="K383" s="36">
        <v>40000</v>
      </c>
      <c r="L383" s="35">
        <v>15</v>
      </c>
    </row>
    <row r="384" spans="1:12" ht="63.75" customHeight="1">
      <c r="A384" s="19">
        <v>2</v>
      </c>
      <c r="B384" s="12" t="s">
        <v>11</v>
      </c>
      <c r="C384" s="20">
        <v>400000</v>
      </c>
      <c r="D384" s="13">
        <v>46.24</v>
      </c>
      <c r="E384" s="21">
        <f>D384*944</f>
        <v>43650.560000000005</v>
      </c>
      <c r="F384" s="22">
        <f>C384/E384</f>
        <v>9.1636854143452</v>
      </c>
      <c r="G384" s="1"/>
      <c r="H384" s="17"/>
      <c r="I384" s="37" t="s">
        <v>113</v>
      </c>
      <c r="J384" s="35" t="s">
        <v>114</v>
      </c>
      <c r="K384" s="35" t="s">
        <v>115</v>
      </c>
      <c r="L384" s="35">
        <v>97</v>
      </c>
    </row>
    <row r="385" spans="1:12" ht="35.25" customHeight="1">
      <c r="A385" s="19"/>
      <c r="B385" s="12"/>
      <c r="C385" s="20"/>
      <c r="D385" s="13" t="s">
        <v>12</v>
      </c>
      <c r="E385" s="21"/>
      <c r="F385" s="22"/>
      <c r="G385" s="1"/>
      <c r="H385" s="17"/>
      <c r="I385" s="34">
        <v>9635</v>
      </c>
      <c r="J385" s="35" t="s">
        <v>116</v>
      </c>
      <c r="K385" s="35" t="s">
        <v>117</v>
      </c>
      <c r="L385" s="35">
        <v>9.3</v>
      </c>
    </row>
    <row r="386" spans="1:12" ht="12.75" customHeight="1">
      <c r="A386" s="11">
        <v>3</v>
      </c>
      <c r="B386" s="12" t="s">
        <v>13</v>
      </c>
      <c r="C386" s="20">
        <v>1279650</v>
      </c>
      <c r="D386" s="13">
        <v>15.2</v>
      </c>
      <c r="E386" s="21">
        <f>D386*944</f>
        <v>14348.8</v>
      </c>
      <c r="F386" s="22">
        <f>C386/E386</f>
        <v>89.18167372881356</v>
      </c>
      <c r="G386" s="1"/>
      <c r="H386" s="17"/>
      <c r="I386" s="34">
        <v>201400</v>
      </c>
      <c r="J386" s="35" t="s">
        <v>118</v>
      </c>
      <c r="K386" s="36">
        <v>11182</v>
      </c>
      <c r="L386" s="35">
        <v>18</v>
      </c>
    </row>
    <row r="387" spans="1:7" ht="12.75">
      <c r="A387" s="11"/>
      <c r="B387" s="12"/>
      <c r="C387" s="20"/>
      <c r="D387" s="13" t="s">
        <v>12</v>
      </c>
      <c r="E387" s="21"/>
      <c r="F387" s="22"/>
      <c r="G387" s="1"/>
    </row>
    <row r="388" spans="1:7" ht="63.75" customHeight="1">
      <c r="A388" s="11">
        <v>4</v>
      </c>
      <c r="B388" s="12" t="s">
        <v>14</v>
      </c>
      <c r="C388" s="23">
        <v>50000</v>
      </c>
      <c r="D388" s="24" t="s">
        <v>15</v>
      </c>
      <c r="E388" s="25" t="s">
        <v>15</v>
      </c>
      <c r="F388" s="26" t="s">
        <v>15</v>
      </c>
      <c r="G388" s="1"/>
    </row>
    <row r="389" spans="1:7" ht="34.5" customHeight="1">
      <c r="A389" s="11"/>
      <c r="B389" s="12"/>
      <c r="C389" s="23"/>
      <c r="D389" s="24"/>
      <c r="E389" s="25"/>
      <c r="F389" s="26"/>
      <c r="G389" s="1"/>
    </row>
    <row r="390" spans="1:7" ht="63.75" customHeight="1">
      <c r="A390" s="11">
        <v>5</v>
      </c>
      <c r="B390" s="12" t="s">
        <v>16</v>
      </c>
      <c r="C390" s="20">
        <f>I386</f>
        <v>201400</v>
      </c>
      <c r="D390" s="13">
        <v>12.9</v>
      </c>
      <c r="E390" s="21">
        <f>D390*944</f>
        <v>12177.6</v>
      </c>
      <c r="F390" s="22">
        <f>C390/E390</f>
        <v>16.538562606753384</v>
      </c>
      <c r="G390" s="1"/>
    </row>
    <row r="391" spans="1:7" ht="40.5" customHeight="1">
      <c r="A391" s="11"/>
      <c r="B391" s="12"/>
      <c r="C391" s="20"/>
      <c r="D391" s="27" t="s">
        <v>12</v>
      </c>
      <c r="E391" s="21"/>
      <c r="F391" s="22"/>
      <c r="G391" s="1"/>
    </row>
    <row r="392" spans="1:7" ht="18.75" customHeight="1">
      <c r="A392" s="26">
        <v>6</v>
      </c>
      <c r="B392" s="28" t="s">
        <v>17</v>
      </c>
      <c r="C392" s="29">
        <v>120000</v>
      </c>
      <c r="D392" s="24">
        <f>C392*0.5666/10000</f>
        <v>6.7992</v>
      </c>
      <c r="E392" s="30">
        <f>D392*944</f>
        <v>6418.4448</v>
      </c>
      <c r="F392" s="22">
        <f>C392/E392</f>
        <v>18.696117788533446</v>
      </c>
      <c r="G392" s="1"/>
    </row>
    <row r="393" spans="1:7" ht="46.5" customHeight="1">
      <c r="A393" s="26"/>
      <c r="B393" s="28"/>
      <c r="C393" s="29"/>
      <c r="D393" s="21" t="s">
        <v>12</v>
      </c>
      <c r="E393" s="30"/>
      <c r="F393" s="22"/>
      <c r="G393" s="1"/>
    </row>
    <row r="394" spans="1:7" ht="12.75">
      <c r="A394" s="31" t="s">
        <v>18</v>
      </c>
      <c r="B394" s="31"/>
      <c r="C394" s="31"/>
      <c r="D394" s="31"/>
      <c r="E394" s="31"/>
      <c r="F394" s="31"/>
      <c r="G394" s="1"/>
    </row>
    <row r="397" spans="1:7" ht="12.75">
      <c r="A397" s="1"/>
      <c r="B397" s="2"/>
      <c r="C397" s="3" t="s">
        <v>120</v>
      </c>
      <c r="D397" s="3"/>
      <c r="E397" s="1"/>
      <c r="F397" s="1"/>
      <c r="G397" s="1"/>
    </row>
    <row r="398" spans="1:7" ht="25.5" customHeight="1">
      <c r="A398" s="4" t="s">
        <v>1</v>
      </c>
      <c r="B398" s="4"/>
      <c r="C398" s="4"/>
      <c r="D398" s="4"/>
      <c r="E398" s="4"/>
      <c r="F398" s="4"/>
      <c r="G398" s="1"/>
    </row>
    <row r="399" spans="1:7" ht="51" customHeight="1">
      <c r="A399" s="5" t="s">
        <v>2</v>
      </c>
      <c r="B399" s="5"/>
      <c r="C399" s="5"/>
      <c r="D399" s="5"/>
      <c r="E399" s="5"/>
      <c r="F399" s="5"/>
      <c r="G399" s="6"/>
    </row>
    <row r="400" spans="1:7" ht="12.75">
      <c r="A400" s="1"/>
      <c r="B400" s="2"/>
      <c r="C400" s="3"/>
      <c r="D400" s="1"/>
      <c r="E400" s="1"/>
      <c r="F400" s="1"/>
      <c r="G400" s="1"/>
    </row>
    <row r="401" spans="1:7" ht="12.75">
      <c r="A401" s="7" t="s">
        <v>3</v>
      </c>
      <c r="B401" s="8" t="s">
        <v>4</v>
      </c>
      <c r="C401" s="9" t="s">
        <v>5</v>
      </c>
      <c r="D401" s="10" t="s">
        <v>6</v>
      </c>
      <c r="E401" s="10" t="s">
        <v>7</v>
      </c>
      <c r="F401" s="10" t="s">
        <v>8</v>
      </c>
      <c r="G401" s="1"/>
    </row>
    <row r="402" spans="1:12" ht="41.25" customHeight="1">
      <c r="A402" s="11">
        <v>1</v>
      </c>
      <c r="B402" s="12" t="s">
        <v>9</v>
      </c>
      <c r="C402" s="20">
        <f>I402</f>
        <v>12300</v>
      </c>
      <c r="D402" s="40">
        <v>4723.2</v>
      </c>
      <c r="E402" s="15">
        <f>D402*2.63</f>
        <v>12422.016</v>
      </c>
      <c r="F402" s="16">
        <f>C402/E402</f>
        <v>0.9901774397972117</v>
      </c>
      <c r="G402" s="1"/>
      <c r="H402" s="17"/>
      <c r="I402" s="32">
        <v>12300</v>
      </c>
      <c r="J402" s="33" t="s">
        <v>111</v>
      </c>
      <c r="K402" s="33" t="s">
        <v>112</v>
      </c>
      <c r="L402" s="33">
        <v>1.1</v>
      </c>
    </row>
    <row r="403" spans="1:12" ht="48.75" customHeight="1">
      <c r="A403" s="11"/>
      <c r="B403" s="12"/>
      <c r="C403" s="20"/>
      <c r="D403" s="14" t="s">
        <v>10</v>
      </c>
      <c r="E403" s="15"/>
      <c r="F403" s="16"/>
      <c r="G403" s="1"/>
      <c r="H403" s="17"/>
      <c r="I403" s="34">
        <v>600000</v>
      </c>
      <c r="J403" s="35" t="s">
        <v>54</v>
      </c>
      <c r="K403" s="36">
        <v>40000</v>
      </c>
      <c r="L403" s="35">
        <v>15</v>
      </c>
    </row>
    <row r="404" spans="1:12" ht="63.75" customHeight="1">
      <c r="A404" s="19">
        <v>2</v>
      </c>
      <c r="B404" s="12" t="s">
        <v>11</v>
      </c>
      <c r="C404" s="20">
        <v>400000</v>
      </c>
      <c r="D404" s="13">
        <v>46.24</v>
      </c>
      <c r="E404" s="21">
        <f>D404*944</f>
        <v>43650.560000000005</v>
      </c>
      <c r="F404" s="22">
        <f>C404/E404</f>
        <v>9.1636854143452</v>
      </c>
      <c r="G404" s="1"/>
      <c r="H404" s="17"/>
      <c r="I404" s="37" t="s">
        <v>113</v>
      </c>
      <c r="J404" s="35" t="s">
        <v>114</v>
      </c>
      <c r="K404" s="35" t="s">
        <v>115</v>
      </c>
      <c r="L404" s="35">
        <v>97</v>
      </c>
    </row>
    <row r="405" spans="1:12" ht="35.25" customHeight="1">
      <c r="A405" s="19"/>
      <c r="B405" s="12"/>
      <c r="C405" s="20"/>
      <c r="D405" s="13" t="s">
        <v>12</v>
      </c>
      <c r="E405" s="21"/>
      <c r="F405" s="22"/>
      <c r="G405" s="1"/>
      <c r="H405" s="17"/>
      <c r="I405" s="34">
        <v>9635</v>
      </c>
      <c r="J405" s="35" t="s">
        <v>116</v>
      </c>
      <c r="K405" s="35" t="s">
        <v>117</v>
      </c>
      <c r="L405" s="35">
        <v>9.3</v>
      </c>
    </row>
    <row r="406" spans="1:12" ht="12.75" customHeight="1">
      <c r="A406" s="11">
        <v>3</v>
      </c>
      <c r="B406" s="12" t="s">
        <v>13</v>
      </c>
      <c r="C406" s="20">
        <v>1279650</v>
      </c>
      <c r="D406" s="13">
        <v>15.2</v>
      </c>
      <c r="E406" s="21">
        <f>D406*944</f>
        <v>14348.8</v>
      </c>
      <c r="F406" s="22">
        <f>C406/E406</f>
        <v>89.18167372881356</v>
      </c>
      <c r="G406" s="1"/>
      <c r="H406" s="17"/>
      <c r="I406" s="34">
        <v>201400</v>
      </c>
      <c r="J406" s="35" t="s">
        <v>118</v>
      </c>
      <c r="K406" s="36">
        <v>11182</v>
      </c>
      <c r="L406" s="35">
        <v>18</v>
      </c>
    </row>
    <row r="407" spans="1:7" ht="12.75">
      <c r="A407" s="11"/>
      <c r="B407" s="12"/>
      <c r="C407" s="20"/>
      <c r="D407" s="13" t="s">
        <v>12</v>
      </c>
      <c r="E407" s="21"/>
      <c r="F407" s="22"/>
      <c r="G407" s="1"/>
    </row>
    <row r="408" spans="1:7" ht="63.75" customHeight="1">
      <c r="A408" s="11">
        <v>4</v>
      </c>
      <c r="B408" s="12" t="s">
        <v>14</v>
      </c>
      <c r="C408" s="23">
        <v>50000</v>
      </c>
      <c r="D408" s="24" t="s">
        <v>15</v>
      </c>
      <c r="E408" s="25" t="s">
        <v>15</v>
      </c>
      <c r="F408" s="26" t="s">
        <v>15</v>
      </c>
      <c r="G408" s="1"/>
    </row>
    <row r="409" spans="1:7" ht="34.5" customHeight="1">
      <c r="A409" s="11"/>
      <c r="B409" s="12"/>
      <c r="C409" s="23"/>
      <c r="D409" s="24"/>
      <c r="E409" s="25"/>
      <c r="F409" s="26"/>
      <c r="G409" s="1"/>
    </row>
    <row r="410" spans="1:7" ht="63.75" customHeight="1">
      <c r="A410" s="11">
        <v>5</v>
      </c>
      <c r="B410" s="12" t="s">
        <v>16</v>
      </c>
      <c r="C410" s="20">
        <f>I406</f>
        <v>201400</v>
      </c>
      <c r="D410" s="13">
        <v>12.9</v>
      </c>
      <c r="E410" s="21">
        <f>D410*944</f>
        <v>12177.6</v>
      </c>
      <c r="F410" s="22">
        <f>C410/E410</f>
        <v>16.538562606753384</v>
      </c>
      <c r="G410" s="1"/>
    </row>
    <row r="411" spans="1:7" ht="40.5" customHeight="1">
      <c r="A411" s="11"/>
      <c r="B411" s="12"/>
      <c r="C411" s="20"/>
      <c r="D411" s="27" t="s">
        <v>12</v>
      </c>
      <c r="E411" s="21"/>
      <c r="F411" s="22"/>
      <c r="G411" s="1"/>
    </row>
    <row r="412" spans="1:7" ht="18.75" customHeight="1">
      <c r="A412" s="26">
        <v>6</v>
      </c>
      <c r="B412" s="28" t="s">
        <v>17</v>
      </c>
      <c r="C412" s="29">
        <v>120000</v>
      </c>
      <c r="D412" s="24">
        <f>C412*0.5666/10000</f>
        <v>6.7992</v>
      </c>
      <c r="E412" s="30">
        <f>D412*944</f>
        <v>6418.4448</v>
      </c>
      <c r="F412" s="22">
        <f>C412/E412</f>
        <v>18.696117788533446</v>
      </c>
      <c r="G412" s="1"/>
    </row>
    <row r="413" spans="1:7" ht="46.5" customHeight="1">
      <c r="A413" s="26"/>
      <c r="B413" s="28"/>
      <c r="C413" s="29"/>
      <c r="D413" s="21" t="s">
        <v>12</v>
      </c>
      <c r="E413" s="30"/>
      <c r="F413" s="22"/>
      <c r="G413" s="1"/>
    </row>
    <row r="414" spans="1:7" ht="12.75">
      <c r="A414" s="31" t="s">
        <v>18</v>
      </c>
      <c r="B414" s="31"/>
      <c r="C414" s="31"/>
      <c r="D414" s="31"/>
      <c r="E414" s="31"/>
      <c r="F414" s="31"/>
      <c r="G414" s="1"/>
    </row>
    <row r="417" spans="1:7" ht="12.75">
      <c r="A417" s="1"/>
      <c r="B417" s="2"/>
      <c r="C417" s="3" t="s">
        <v>121</v>
      </c>
      <c r="D417" s="3"/>
      <c r="E417" s="1"/>
      <c r="F417" s="1"/>
      <c r="G417" s="1"/>
    </row>
    <row r="418" spans="1:7" ht="25.5" customHeight="1">
      <c r="A418" s="4" t="s">
        <v>1</v>
      </c>
      <c r="B418" s="4"/>
      <c r="C418" s="4"/>
      <c r="D418" s="4"/>
      <c r="E418" s="4"/>
      <c r="F418" s="4"/>
      <c r="G418" s="1"/>
    </row>
    <row r="419" spans="1:7" ht="51" customHeight="1">
      <c r="A419" s="5" t="s">
        <v>2</v>
      </c>
      <c r="B419" s="5"/>
      <c r="C419" s="5"/>
      <c r="D419" s="5"/>
      <c r="E419" s="5"/>
      <c r="F419" s="5"/>
      <c r="G419" s="6"/>
    </row>
    <row r="420" spans="1:7" ht="12.75">
      <c r="A420" s="1"/>
      <c r="B420" s="2"/>
      <c r="C420" s="3"/>
      <c r="D420" s="1"/>
      <c r="E420" s="1"/>
      <c r="F420" s="1"/>
      <c r="G420" s="1"/>
    </row>
    <row r="421" spans="1:7" ht="12.75">
      <c r="A421" s="7" t="s">
        <v>3</v>
      </c>
      <c r="B421" s="8" t="s">
        <v>4</v>
      </c>
      <c r="C421" s="9" t="s">
        <v>5</v>
      </c>
      <c r="D421" s="10" t="s">
        <v>6</v>
      </c>
      <c r="E421" s="10" t="s">
        <v>7</v>
      </c>
      <c r="F421" s="10" t="s">
        <v>8</v>
      </c>
      <c r="G421" s="1"/>
    </row>
    <row r="422" spans="1:12" ht="41.25" customHeight="1">
      <c r="A422" s="11">
        <v>1</v>
      </c>
      <c r="B422" s="12" t="s">
        <v>9</v>
      </c>
      <c r="C422" s="20">
        <f>I422</f>
        <v>24900</v>
      </c>
      <c r="D422" s="40">
        <v>9561.6</v>
      </c>
      <c r="E422" s="15">
        <f>D422*2.63</f>
        <v>25147.008</v>
      </c>
      <c r="F422" s="16">
        <f>C422/E422</f>
        <v>0.9901774397972116</v>
      </c>
      <c r="G422" s="1"/>
      <c r="H422" s="17"/>
      <c r="I422" s="32">
        <v>24900</v>
      </c>
      <c r="J422" s="33" t="s">
        <v>122</v>
      </c>
      <c r="K422" s="54">
        <v>24191</v>
      </c>
      <c r="L422" s="33">
        <v>1.1</v>
      </c>
    </row>
    <row r="423" spans="1:12" ht="48.75" customHeight="1">
      <c r="A423" s="11"/>
      <c r="B423" s="12"/>
      <c r="C423" s="20"/>
      <c r="D423" s="14" t="s">
        <v>10</v>
      </c>
      <c r="E423" s="15"/>
      <c r="F423" s="16"/>
      <c r="G423" s="1"/>
      <c r="H423" s="17"/>
      <c r="I423" s="34">
        <v>1200000</v>
      </c>
      <c r="J423" s="35" t="s">
        <v>123</v>
      </c>
      <c r="K423" s="36">
        <v>160000</v>
      </c>
      <c r="L423" s="35">
        <v>7.5</v>
      </c>
    </row>
    <row r="424" spans="1:12" ht="63.75" customHeight="1">
      <c r="A424" s="19">
        <v>2</v>
      </c>
      <c r="B424" s="12" t="s">
        <v>11</v>
      </c>
      <c r="C424" s="20">
        <v>800000</v>
      </c>
      <c r="D424" s="13">
        <v>184.95</v>
      </c>
      <c r="E424" s="21">
        <f>D424*944</f>
        <v>174592.8</v>
      </c>
      <c r="F424" s="22">
        <f>C424/E424</f>
        <v>4.582090441301131</v>
      </c>
      <c r="G424" s="1"/>
      <c r="H424" s="17"/>
      <c r="I424" s="37" t="s">
        <v>61</v>
      </c>
      <c r="J424" s="35" t="s">
        <v>124</v>
      </c>
      <c r="K424" s="35" t="s">
        <v>125</v>
      </c>
      <c r="L424" s="35">
        <v>71</v>
      </c>
    </row>
    <row r="425" spans="1:12" ht="35.25" customHeight="1">
      <c r="A425" s="19"/>
      <c r="B425" s="12"/>
      <c r="C425" s="20"/>
      <c r="D425" s="13" t="s">
        <v>12</v>
      </c>
      <c r="E425" s="21"/>
      <c r="F425" s="22"/>
      <c r="G425" s="1"/>
      <c r="H425" s="17"/>
      <c r="I425" s="34">
        <v>19505</v>
      </c>
      <c r="J425" s="35" t="s">
        <v>126</v>
      </c>
      <c r="K425" s="35" t="s">
        <v>127</v>
      </c>
      <c r="L425" s="35">
        <v>9.3</v>
      </c>
    </row>
    <row r="426" spans="1:12" ht="12.75" customHeight="1">
      <c r="A426" s="11">
        <v>3</v>
      </c>
      <c r="B426" s="12" t="s">
        <v>13</v>
      </c>
      <c r="C426" s="20">
        <v>2963400</v>
      </c>
      <c r="D426" s="13">
        <v>48.47</v>
      </c>
      <c r="E426" s="21">
        <f>D426*944</f>
        <v>45755.68</v>
      </c>
      <c r="F426" s="22">
        <f>C426/E426</f>
        <v>64.76572963181839</v>
      </c>
      <c r="G426" s="1"/>
      <c r="H426" s="17"/>
      <c r="I426" s="34">
        <v>501600</v>
      </c>
      <c r="J426" s="35" t="s">
        <v>128</v>
      </c>
      <c r="K426" s="35" t="s">
        <v>129</v>
      </c>
      <c r="L426" s="35">
        <v>18</v>
      </c>
    </row>
    <row r="427" spans="1:7" ht="12.75">
      <c r="A427" s="11"/>
      <c r="B427" s="12"/>
      <c r="C427" s="20"/>
      <c r="D427" s="13" t="s">
        <v>12</v>
      </c>
      <c r="E427" s="21"/>
      <c r="F427" s="22"/>
      <c r="G427" s="1"/>
    </row>
    <row r="428" spans="1:7" ht="63.75" customHeight="1">
      <c r="A428" s="11">
        <v>4</v>
      </c>
      <c r="B428" s="12" t="s">
        <v>14</v>
      </c>
      <c r="C428" s="23">
        <v>50000</v>
      </c>
      <c r="D428" s="24" t="s">
        <v>15</v>
      </c>
      <c r="E428" s="25" t="s">
        <v>15</v>
      </c>
      <c r="F428" s="26" t="s">
        <v>15</v>
      </c>
      <c r="G428" s="1"/>
    </row>
    <row r="429" spans="1:7" ht="34.5" customHeight="1">
      <c r="A429" s="11"/>
      <c r="B429" s="12"/>
      <c r="C429" s="23"/>
      <c r="D429" s="24"/>
      <c r="E429" s="25"/>
      <c r="F429" s="26"/>
      <c r="G429" s="1"/>
    </row>
    <row r="430" spans="1:7" ht="63.75" customHeight="1">
      <c r="A430" s="11">
        <v>5</v>
      </c>
      <c r="B430" s="12" t="s">
        <v>16</v>
      </c>
      <c r="C430" s="20">
        <f>I426</f>
        <v>501600</v>
      </c>
      <c r="D430" s="13">
        <v>32.32</v>
      </c>
      <c r="E430" s="21">
        <f>D430*944</f>
        <v>30510.08</v>
      </c>
      <c r="F430" s="22">
        <f>C430/E430</f>
        <v>16.440468199362307</v>
      </c>
      <c r="G430" s="1"/>
    </row>
    <row r="431" spans="1:7" ht="40.5" customHeight="1">
      <c r="A431" s="11"/>
      <c r="B431" s="12"/>
      <c r="C431" s="20"/>
      <c r="D431" s="27" t="s">
        <v>12</v>
      </c>
      <c r="E431" s="21"/>
      <c r="F431" s="22"/>
      <c r="G431" s="1"/>
    </row>
    <row r="432" spans="1:7" ht="18.75" customHeight="1">
      <c r="A432" s="26">
        <v>6</v>
      </c>
      <c r="B432" s="28" t="s">
        <v>17</v>
      </c>
      <c r="C432" s="29">
        <v>320000</v>
      </c>
      <c r="D432" s="24">
        <f>C432*0.5666/10000</f>
        <v>18.1312</v>
      </c>
      <c r="E432" s="30">
        <f>D432*944</f>
        <v>17115.8528</v>
      </c>
      <c r="F432" s="22">
        <f>C432/E432</f>
        <v>18.696117788533446</v>
      </c>
      <c r="G432" s="1"/>
    </row>
    <row r="433" spans="1:7" ht="46.5" customHeight="1">
      <c r="A433" s="26"/>
      <c r="B433" s="28"/>
      <c r="C433" s="29"/>
      <c r="D433" s="21" t="s">
        <v>12</v>
      </c>
      <c r="E433" s="30"/>
      <c r="F433" s="22"/>
      <c r="G433" s="1"/>
    </row>
    <row r="434" spans="1:7" ht="12.75">
      <c r="A434" s="31" t="s">
        <v>18</v>
      </c>
      <c r="B434" s="31"/>
      <c r="C434" s="31"/>
      <c r="D434" s="31"/>
      <c r="E434" s="31"/>
      <c r="F434" s="31"/>
      <c r="G434" s="1"/>
    </row>
    <row r="437" spans="1:7" ht="12.75">
      <c r="A437" s="1"/>
      <c r="B437" s="2"/>
      <c r="C437" s="3" t="s">
        <v>130</v>
      </c>
      <c r="D437" s="3"/>
      <c r="E437" s="1"/>
      <c r="F437" s="1"/>
      <c r="G437" s="1"/>
    </row>
    <row r="438" spans="1:7" ht="25.5" customHeight="1">
      <c r="A438" s="4" t="s">
        <v>1</v>
      </c>
      <c r="B438" s="4"/>
      <c r="C438" s="4"/>
      <c r="D438" s="4"/>
      <c r="E438" s="4"/>
      <c r="F438" s="4"/>
      <c r="G438" s="1"/>
    </row>
    <row r="439" spans="1:7" ht="51" customHeight="1">
      <c r="A439" s="5" t="s">
        <v>2</v>
      </c>
      <c r="B439" s="5"/>
      <c r="C439" s="5"/>
      <c r="D439" s="5"/>
      <c r="E439" s="5"/>
      <c r="F439" s="5"/>
      <c r="G439" s="6"/>
    </row>
    <row r="440" spans="1:7" ht="12.75">
      <c r="A440" s="1"/>
      <c r="B440" s="2"/>
      <c r="C440" s="3"/>
      <c r="D440" s="1"/>
      <c r="E440" s="1"/>
      <c r="F440" s="1"/>
      <c r="G440" s="1"/>
    </row>
    <row r="441" spans="1:7" ht="12.75">
      <c r="A441" s="7" t="s">
        <v>3</v>
      </c>
      <c r="B441" s="8" t="s">
        <v>4</v>
      </c>
      <c r="C441" s="9" t="s">
        <v>5</v>
      </c>
      <c r="D441" s="10" t="s">
        <v>6</v>
      </c>
      <c r="E441" s="10" t="s">
        <v>7</v>
      </c>
      <c r="F441" s="10" t="s">
        <v>8</v>
      </c>
      <c r="G441" s="1"/>
    </row>
    <row r="442" spans="1:12" ht="41.25" customHeight="1">
      <c r="A442" s="11">
        <v>1</v>
      </c>
      <c r="B442" s="12" t="s">
        <v>9</v>
      </c>
      <c r="C442" s="20">
        <f>I442</f>
        <v>3525</v>
      </c>
      <c r="D442" s="40">
        <v>1728</v>
      </c>
      <c r="E442" s="15">
        <f>D442*2.63</f>
        <v>4544.639999999999</v>
      </c>
      <c r="F442" s="16">
        <f>C442/E442</f>
        <v>0.7756389945078159</v>
      </c>
      <c r="G442" s="1"/>
      <c r="H442" s="17"/>
      <c r="I442" s="32">
        <v>3525</v>
      </c>
      <c r="J442" s="33" t="s">
        <v>131</v>
      </c>
      <c r="K442" s="33" t="s">
        <v>132</v>
      </c>
      <c r="L442" s="33" t="s">
        <v>133</v>
      </c>
    </row>
    <row r="443" spans="1:12" ht="48.75" customHeight="1">
      <c r="A443" s="11"/>
      <c r="B443" s="12"/>
      <c r="C443" s="20"/>
      <c r="D443" s="14" t="s">
        <v>10</v>
      </c>
      <c r="E443" s="15"/>
      <c r="F443" s="16"/>
      <c r="G443" s="1"/>
      <c r="H443" s="17"/>
      <c r="I443" s="34">
        <v>600000</v>
      </c>
      <c r="J443" s="35" t="s">
        <v>134</v>
      </c>
      <c r="K443" s="36">
        <v>40000</v>
      </c>
      <c r="L443" s="35">
        <v>15</v>
      </c>
    </row>
    <row r="444" spans="1:12" ht="63.75" customHeight="1">
      <c r="A444" s="19">
        <v>2</v>
      </c>
      <c r="B444" s="12" t="s">
        <v>11</v>
      </c>
      <c r="C444" s="20">
        <v>400000</v>
      </c>
      <c r="D444" s="13">
        <v>30.31</v>
      </c>
      <c r="E444" s="21">
        <f>D444*944</f>
        <v>28612.64</v>
      </c>
      <c r="F444" s="22">
        <f>C444/E444</f>
        <v>13.97983548529601</v>
      </c>
      <c r="G444" s="1"/>
      <c r="H444" s="17"/>
      <c r="I444" s="34">
        <v>808200</v>
      </c>
      <c r="J444" s="35" t="s">
        <v>25</v>
      </c>
      <c r="K444" s="35" t="s">
        <v>135</v>
      </c>
      <c r="L444" s="35">
        <v>109</v>
      </c>
    </row>
    <row r="445" spans="1:12" ht="35.25" customHeight="1">
      <c r="A445" s="19"/>
      <c r="B445" s="12"/>
      <c r="C445" s="20"/>
      <c r="D445" s="13" t="s">
        <v>12</v>
      </c>
      <c r="E445" s="21"/>
      <c r="F445" s="22"/>
      <c r="G445" s="1"/>
      <c r="H445" s="17"/>
      <c r="I445" s="34">
        <v>4500</v>
      </c>
      <c r="J445" s="35" t="s">
        <v>136</v>
      </c>
      <c r="K445" s="35">
        <v>378</v>
      </c>
      <c r="L445" s="35">
        <v>12</v>
      </c>
    </row>
    <row r="446" spans="1:12" ht="12.75" customHeight="1">
      <c r="A446" s="11">
        <v>3</v>
      </c>
      <c r="B446" s="12" t="s">
        <v>13</v>
      </c>
      <c r="C446" s="20">
        <v>808200</v>
      </c>
      <c r="D446" s="13">
        <v>30.94</v>
      </c>
      <c r="E446" s="21">
        <f>D446*944</f>
        <v>29207.36</v>
      </c>
      <c r="F446" s="22">
        <f>C446/E446</f>
        <v>27.671107556451524</v>
      </c>
      <c r="G446" s="1"/>
      <c r="H446" s="17"/>
      <c r="I446" s="34">
        <v>119700</v>
      </c>
      <c r="J446" s="35" t="s">
        <v>137</v>
      </c>
      <c r="K446" s="35" t="s">
        <v>138</v>
      </c>
      <c r="L446" s="35">
        <v>11.5</v>
      </c>
    </row>
    <row r="447" spans="1:7" ht="12.75">
      <c r="A447" s="11"/>
      <c r="B447" s="12"/>
      <c r="C447" s="20"/>
      <c r="D447" s="13" t="s">
        <v>12</v>
      </c>
      <c r="E447" s="21"/>
      <c r="F447" s="22"/>
      <c r="G447" s="1"/>
    </row>
    <row r="448" spans="1:7" ht="63.75" customHeight="1">
      <c r="A448" s="11">
        <v>4</v>
      </c>
      <c r="B448" s="12" t="s">
        <v>14</v>
      </c>
      <c r="C448" s="23">
        <v>50000</v>
      </c>
      <c r="D448" s="24" t="s">
        <v>15</v>
      </c>
      <c r="E448" s="25" t="s">
        <v>15</v>
      </c>
      <c r="F448" s="26" t="s">
        <v>15</v>
      </c>
      <c r="G448" s="1"/>
    </row>
    <row r="449" spans="1:7" ht="34.5" customHeight="1">
      <c r="A449" s="11"/>
      <c r="B449" s="12"/>
      <c r="C449" s="23"/>
      <c r="D449" s="24"/>
      <c r="E449" s="25"/>
      <c r="F449" s="26"/>
      <c r="G449" s="1"/>
    </row>
    <row r="450" spans="1:7" ht="63.75" customHeight="1">
      <c r="A450" s="11">
        <v>5</v>
      </c>
      <c r="B450" s="12" t="s">
        <v>16</v>
      </c>
      <c r="C450" s="20">
        <f>I446</f>
        <v>119700</v>
      </c>
      <c r="D450" s="13">
        <v>12</v>
      </c>
      <c r="E450" s="21">
        <f>D450*944</f>
        <v>11328</v>
      </c>
      <c r="F450" s="22">
        <f>C450/E450</f>
        <v>10.566737288135593</v>
      </c>
      <c r="G450" s="1"/>
    </row>
    <row r="451" spans="1:7" ht="40.5" customHeight="1">
      <c r="A451" s="11"/>
      <c r="B451" s="12"/>
      <c r="C451" s="20"/>
      <c r="D451" s="27" t="s">
        <v>12</v>
      </c>
      <c r="E451" s="21"/>
      <c r="F451" s="22"/>
      <c r="G451" s="1"/>
    </row>
    <row r="452" spans="1:7" ht="18.75" customHeight="1">
      <c r="A452" s="26">
        <v>6</v>
      </c>
      <c r="B452" s="28" t="s">
        <v>17</v>
      </c>
      <c r="C452" s="29">
        <v>80000</v>
      </c>
      <c r="D452" s="24">
        <f>C452*0.5666/10000</f>
        <v>4.5328</v>
      </c>
      <c r="E452" s="30">
        <f>D452*944</f>
        <v>4278.9632</v>
      </c>
      <c r="F452" s="22">
        <f>C452/E452</f>
        <v>18.696117788533446</v>
      </c>
      <c r="G452" s="1"/>
    </row>
    <row r="453" spans="1:7" ht="46.5" customHeight="1">
      <c r="A453" s="26"/>
      <c r="B453" s="28"/>
      <c r="C453" s="29"/>
      <c r="D453" s="21" t="s">
        <v>12</v>
      </c>
      <c r="E453" s="30"/>
      <c r="F453" s="22"/>
      <c r="G453" s="1"/>
    </row>
    <row r="454" spans="1:7" ht="12.75">
      <c r="A454" s="31" t="s">
        <v>18</v>
      </c>
      <c r="B454" s="31"/>
      <c r="C454" s="31"/>
      <c r="D454" s="31"/>
      <c r="E454" s="31"/>
      <c r="F454" s="31"/>
      <c r="G454" s="1"/>
    </row>
    <row r="457" spans="1:7" ht="12.75">
      <c r="A457" s="1"/>
      <c r="B457" s="2"/>
      <c r="C457" s="3" t="s">
        <v>139</v>
      </c>
      <c r="D457" s="3"/>
      <c r="E457" s="1"/>
      <c r="F457" s="1"/>
      <c r="G457" s="1"/>
    </row>
    <row r="458" spans="1:7" ht="25.5" customHeight="1">
      <c r="A458" s="4" t="s">
        <v>1</v>
      </c>
      <c r="B458" s="4"/>
      <c r="C458" s="4"/>
      <c r="D458" s="4"/>
      <c r="E458" s="4"/>
      <c r="F458" s="4"/>
      <c r="G458" s="1"/>
    </row>
    <row r="459" spans="1:7" ht="51" customHeight="1">
      <c r="A459" s="5" t="s">
        <v>2</v>
      </c>
      <c r="B459" s="5"/>
      <c r="C459" s="5"/>
      <c r="D459" s="5"/>
      <c r="E459" s="5"/>
      <c r="F459" s="5"/>
      <c r="G459" s="6"/>
    </row>
    <row r="460" spans="1:7" ht="12.75">
      <c r="A460" s="1"/>
      <c r="B460" s="2"/>
      <c r="C460" s="3"/>
      <c r="D460" s="1"/>
      <c r="E460" s="1"/>
      <c r="F460" s="1"/>
      <c r="G460" s="1"/>
    </row>
    <row r="461" spans="1:7" ht="12.75">
      <c r="A461" s="7" t="s">
        <v>3</v>
      </c>
      <c r="B461" s="8" t="s">
        <v>4</v>
      </c>
      <c r="C461" s="9" t="s">
        <v>5</v>
      </c>
      <c r="D461" s="10" t="s">
        <v>6</v>
      </c>
      <c r="E461" s="10" t="s">
        <v>7</v>
      </c>
      <c r="F461" s="10" t="s">
        <v>8</v>
      </c>
      <c r="G461" s="1"/>
    </row>
    <row r="462" spans="1:12" ht="41.25" customHeight="1">
      <c r="A462" s="11">
        <v>1</v>
      </c>
      <c r="B462" s="12" t="s">
        <v>9</v>
      </c>
      <c r="C462" s="20">
        <f>I462</f>
        <v>17400</v>
      </c>
      <c r="D462" s="40">
        <v>6681.6</v>
      </c>
      <c r="E462" s="15">
        <f>D462*2.63</f>
        <v>17572.608</v>
      </c>
      <c r="F462" s="16">
        <f>C462/E462</f>
        <v>0.9901774397972116</v>
      </c>
      <c r="G462" s="1"/>
      <c r="H462" s="17"/>
      <c r="I462" s="32">
        <v>17400</v>
      </c>
      <c r="J462" s="33" t="s">
        <v>140</v>
      </c>
      <c r="K462" s="33" t="s">
        <v>141</v>
      </c>
      <c r="L462" s="33">
        <v>1</v>
      </c>
    </row>
    <row r="463" spans="1:12" ht="48.75" customHeight="1">
      <c r="A463" s="11"/>
      <c r="B463" s="12"/>
      <c r="C463" s="20"/>
      <c r="D463" s="14" t="s">
        <v>10</v>
      </c>
      <c r="E463" s="15"/>
      <c r="F463" s="16"/>
      <c r="G463" s="1"/>
      <c r="H463" s="17"/>
      <c r="I463" s="34">
        <v>600000</v>
      </c>
      <c r="J463" s="35" t="s">
        <v>142</v>
      </c>
      <c r="K463" s="36">
        <v>55000</v>
      </c>
      <c r="L463" s="35">
        <v>11</v>
      </c>
    </row>
    <row r="464" spans="1:12" ht="63.75" customHeight="1">
      <c r="A464" s="19">
        <v>2</v>
      </c>
      <c r="B464" s="12" t="s">
        <v>11</v>
      </c>
      <c r="C464" s="20">
        <v>400000</v>
      </c>
      <c r="D464" s="13">
        <v>63.58</v>
      </c>
      <c r="E464" s="21">
        <f>D464*944</f>
        <v>60019.52</v>
      </c>
      <c r="F464" s="22">
        <f>C464/E464</f>
        <v>6.664498483160146</v>
      </c>
      <c r="G464" s="1"/>
      <c r="H464" s="17"/>
      <c r="I464" s="37" t="s">
        <v>113</v>
      </c>
      <c r="J464" s="35" t="s">
        <v>143</v>
      </c>
      <c r="K464" s="35" t="s">
        <v>144</v>
      </c>
      <c r="L464" s="35">
        <v>92</v>
      </c>
    </row>
    <row r="465" spans="1:12" ht="35.25" customHeight="1">
      <c r="A465" s="19"/>
      <c r="B465" s="12"/>
      <c r="C465" s="20"/>
      <c r="D465" s="13" t="s">
        <v>12</v>
      </c>
      <c r="E465" s="21"/>
      <c r="F465" s="22"/>
      <c r="G465" s="1"/>
      <c r="H465" s="17"/>
      <c r="I465" s="34">
        <v>13630</v>
      </c>
      <c r="J465" s="35" t="s">
        <v>145</v>
      </c>
      <c r="K465" s="35" t="s">
        <v>146</v>
      </c>
      <c r="L465" s="35">
        <v>9</v>
      </c>
    </row>
    <row r="466" spans="1:12" ht="12.75" customHeight="1">
      <c r="A466" s="11">
        <v>3</v>
      </c>
      <c r="B466" s="12" t="s">
        <v>13</v>
      </c>
      <c r="C466" s="20">
        <v>1279650</v>
      </c>
      <c r="D466" s="13">
        <v>16.07</v>
      </c>
      <c r="E466" s="21">
        <f>D466*944</f>
        <v>15170.08</v>
      </c>
      <c r="F466" s="22">
        <f>C466/E466</f>
        <v>84.35354329047705</v>
      </c>
      <c r="G466" s="1"/>
      <c r="H466" s="17"/>
      <c r="I466" s="34">
        <v>319200</v>
      </c>
      <c r="J466" s="35" t="s">
        <v>137</v>
      </c>
      <c r="K466" s="35" t="s">
        <v>138</v>
      </c>
      <c r="L466" s="35">
        <v>31</v>
      </c>
    </row>
    <row r="467" spans="1:7" ht="12.75">
      <c r="A467" s="11"/>
      <c r="B467" s="12"/>
      <c r="C467" s="20"/>
      <c r="D467" s="13" t="s">
        <v>12</v>
      </c>
      <c r="E467" s="21"/>
      <c r="F467" s="22"/>
      <c r="G467" s="1"/>
    </row>
    <row r="468" spans="1:7" ht="63.75" customHeight="1">
      <c r="A468" s="11">
        <v>4</v>
      </c>
      <c r="B468" s="12" t="s">
        <v>14</v>
      </c>
      <c r="C468" s="23">
        <v>50000</v>
      </c>
      <c r="D468" s="24" t="s">
        <v>15</v>
      </c>
      <c r="E468" s="25" t="s">
        <v>15</v>
      </c>
      <c r="F468" s="26" t="s">
        <v>15</v>
      </c>
      <c r="G468" s="1"/>
    </row>
    <row r="469" spans="1:7" ht="34.5" customHeight="1">
      <c r="A469" s="11"/>
      <c r="B469" s="12"/>
      <c r="C469" s="23"/>
      <c r="D469" s="24"/>
      <c r="E469" s="25"/>
      <c r="F469" s="26"/>
      <c r="G469" s="1"/>
    </row>
    <row r="470" spans="1:7" ht="63.75" customHeight="1">
      <c r="A470" s="11">
        <v>5</v>
      </c>
      <c r="B470" s="12" t="s">
        <v>16</v>
      </c>
      <c r="C470" s="20">
        <f>I466</f>
        <v>319200</v>
      </c>
      <c r="D470" s="13">
        <v>12</v>
      </c>
      <c r="E470" s="21">
        <f>D470*944</f>
        <v>11328</v>
      </c>
      <c r="F470" s="22">
        <f>C470/E470</f>
        <v>28.177966101694917</v>
      </c>
      <c r="G470" s="1"/>
    </row>
    <row r="471" spans="1:7" ht="40.5" customHeight="1">
      <c r="A471" s="11"/>
      <c r="B471" s="12"/>
      <c r="C471" s="20"/>
      <c r="D471" s="27" t="s">
        <v>12</v>
      </c>
      <c r="E471" s="21"/>
      <c r="F471" s="22"/>
      <c r="G471" s="1"/>
    </row>
    <row r="472" spans="1:7" ht="18.75" customHeight="1">
      <c r="A472" s="26">
        <v>6</v>
      </c>
      <c r="B472" s="28" t="s">
        <v>17</v>
      </c>
      <c r="C472" s="29">
        <v>120000</v>
      </c>
      <c r="D472" s="24">
        <f>C472*0.5666/10000</f>
        <v>6.7992</v>
      </c>
      <c r="E472" s="30">
        <f>D472*944</f>
        <v>6418.4448</v>
      </c>
      <c r="F472" s="22">
        <f>C472/E472</f>
        <v>18.696117788533446</v>
      </c>
      <c r="G472" s="1"/>
    </row>
    <row r="473" spans="1:7" ht="46.5" customHeight="1">
      <c r="A473" s="26"/>
      <c r="B473" s="28"/>
      <c r="C473" s="29"/>
      <c r="D473" s="21" t="s">
        <v>12</v>
      </c>
      <c r="E473" s="30"/>
      <c r="F473" s="22"/>
      <c r="G473" s="1"/>
    </row>
    <row r="474" spans="1:7" ht="12.75">
      <c r="A474" s="31" t="s">
        <v>18</v>
      </c>
      <c r="B474" s="31"/>
      <c r="C474" s="31"/>
      <c r="D474" s="31"/>
      <c r="E474" s="31"/>
      <c r="F474" s="31"/>
      <c r="G474" s="1"/>
    </row>
    <row r="477" spans="1:7" ht="12.75">
      <c r="A477" s="1"/>
      <c r="B477" s="2"/>
      <c r="C477" s="3" t="s">
        <v>147</v>
      </c>
      <c r="D477" s="3"/>
      <c r="E477" s="1"/>
      <c r="F477" s="1"/>
      <c r="G477" s="1"/>
    </row>
    <row r="478" spans="1:7" ht="25.5" customHeight="1">
      <c r="A478" s="4" t="s">
        <v>1</v>
      </c>
      <c r="B478" s="4"/>
      <c r="C478" s="4"/>
      <c r="D478" s="4"/>
      <c r="E478" s="4"/>
      <c r="F478" s="4"/>
      <c r="G478" s="1"/>
    </row>
    <row r="479" spans="1:7" ht="51" customHeight="1">
      <c r="A479" s="5" t="s">
        <v>2</v>
      </c>
      <c r="B479" s="5"/>
      <c r="C479" s="5"/>
      <c r="D479" s="5"/>
      <c r="E479" s="5"/>
      <c r="F479" s="5"/>
      <c r="G479" s="6"/>
    </row>
    <row r="480" spans="1:7" ht="12.75">
      <c r="A480" s="1"/>
      <c r="B480" s="2"/>
      <c r="C480" s="3"/>
      <c r="D480" s="1"/>
      <c r="E480" s="1"/>
      <c r="F480" s="1"/>
      <c r="G480" s="1"/>
    </row>
    <row r="481" spans="1:7" ht="12.75">
      <c r="A481" s="7" t="s">
        <v>3</v>
      </c>
      <c r="B481" s="8" t="s">
        <v>4</v>
      </c>
      <c r="C481" s="9" t="s">
        <v>5</v>
      </c>
      <c r="D481" s="10" t="s">
        <v>6</v>
      </c>
      <c r="E481" s="10" t="s">
        <v>7</v>
      </c>
      <c r="F481" s="10" t="s">
        <v>8</v>
      </c>
      <c r="G481" s="1"/>
    </row>
    <row r="482" spans="1:12" ht="41.25" customHeight="1">
      <c r="A482" s="11">
        <v>1</v>
      </c>
      <c r="B482" s="12" t="s">
        <v>9</v>
      </c>
      <c r="C482" s="20">
        <f>I482</f>
        <v>17400</v>
      </c>
      <c r="D482" s="40">
        <v>6681.6</v>
      </c>
      <c r="E482" s="15">
        <f>D482*2.63</f>
        <v>17572.608</v>
      </c>
      <c r="F482" s="16">
        <f>C482/E482</f>
        <v>0.9901774397972116</v>
      </c>
      <c r="G482" s="1"/>
      <c r="H482" s="17"/>
      <c r="I482" s="32">
        <v>17400</v>
      </c>
      <c r="J482" s="33" t="s">
        <v>140</v>
      </c>
      <c r="K482" s="33" t="s">
        <v>141</v>
      </c>
      <c r="L482" s="33">
        <v>1</v>
      </c>
    </row>
    <row r="483" spans="1:12" ht="48.75" customHeight="1">
      <c r="A483" s="11"/>
      <c r="B483" s="12"/>
      <c r="C483" s="20"/>
      <c r="D483" s="14" t="s">
        <v>10</v>
      </c>
      <c r="E483" s="15"/>
      <c r="F483" s="16"/>
      <c r="G483" s="1"/>
      <c r="H483" s="17"/>
      <c r="I483" s="34">
        <v>600000</v>
      </c>
      <c r="J483" s="35" t="s">
        <v>142</v>
      </c>
      <c r="K483" s="36">
        <v>55000</v>
      </c>
      <c r="L483" s="35">
        <v>11</v>
      </c>
    </row>
    <row r="484" spans="1:12" ht="63.75" customHeight="1">
      <c r="A484" s="19">
        <v>2</v>
      </c>
      <c r="B484" s="12" t="s">
        <v>11</v>
      </c>
      <c r="C484" s="20">
        <v>400000</v>
      </c>
      <c r="D484" s="13">
        <v>63.58</v>
      </c>
      <c r="E484" s="21">
        <f>D484*944</f>
        <v>60019.52</v>
      </c>
      <c r="F484" s="22">
        <f>C484/E484</f>
        <v>6.664498483160146</v>
      </c>
      <c r="G484" s="1"/>
      <c r="H484" s="17"/>
      <c r="I484" s="37" t="s">
        <v>113</v>
      </c>
      <c r="J484" s="35" t="s">
        <v>143</v>
      </c>
      <c r="K484" s="35" t="s">
        <v>144</v>
      </c>
      <c r="L484" s="35">
        <v>92</v>
      </c>
    </row>
    <row r="485" spans="1:12" ht="35.25" customHeight="1">
      <c r="A485" s="19"/>
      <c r="B485" s="12"/>
      <c r="C485" s="20"/>
      <c r="D485" s="13" t="s">
        <v>12</v>
      </c>
      <c r="E485" s="21"/>
      <c r="F485" s="22"/>
      <c r="G485" s="1"/>
      <c r="H485" s="17"/>
      <c r="I485" s="34">
        <v>13630</v>
      </c>
      <c r="J485" s="35" t="s">
        <v>145</v>
      </c>
      <c r="K485" s="35" t="s">
        <v>146</v>
      </c>
      <c r="L485" s="35">
        <v>9</v>
      </c>
    </row>
    <row r="486" spans="1:12" ht="12.75" customHeight="1">
      <c r="A486" s="11">
        <v>3</v>
      </c>
      <c r="B486" s="12" t="s">
        <v>13</v>
      </c>
      <c r="C486" s="20">
        <v>1279650</v>
      </c>
      <c r="D486" s="13">
        <v>16.07</v>
      </c>
      <c r="E486" s="21">
        <f>D486*944</f>
        <v>15170.08</v>
      </c>
      <c r="F486" s="22">
        <f>C486/E486</f>
        <v>84.35354329047705</v>
      </c>
      <c r="G486" s="1"/>
      <c r="H486" s="17"/>
      <c r="I486" s="34">
        <v>319200</v>
      </c>
      <c r="J486" s="35" t="s">
        <v>137</v>
      </c>
      <c r="K486" s="35" t="s">
        <v>138</v>
      </c>
      <c r="L486" s="35">
        <v>31</v>
      </c>
    </row>
    <row r="487" spans="1:7" ht="12.75">
      <c r="A487" s="11"/>
      <c r="B487" s="12"/>
      <c r="C487" s="20"/>
      <c r="D487" s="13" t="s">
        <v>12</v>
      </c>
      <c r="E487" s="21"/>
      <c r="F487" s="22"/>
      <c r="G487" s="1"/>
    </row>
    <row r="488" spans="1:7" ht="63.75" customHeight="1">
      <c r="A488" s="11">
        <v>4</v>
      </c>
      <c r="B488" s="12" t="s">
        <v>14</v>
      </c>
      <c r="C488" s="23">
        <v>50000</v>
      </c>
      <c r="D488" s="24" t="s">
        <v>15</v>
      </c>
      <c r="E488" s="25" t="s">
        <v>15</v>
      </c>
      <c r="F488" s="26" t="s">
        <v>15</v>
      </c>
      <c r="G488" s="1"/>
    </row>
    <row r="489" spans="1:7" ht="34.5" customHeight="1">
      <c r="A489" s="11"/>
      <c r="B489" s="12"/>
      <c r="C489" s="23"/>
      <c r="D489" s="24"/>
      <c r="E489" s="25"/>
      <c r="F489" s="26"/>
      <c r="G489" s="1"/>
    </row>
    <row r="490" spans="1:7" ht="63.75" customHeight="1">
      <c r="A490" s="11">
        <v>5</v>
      </c>
      <c r="B490" s="12" t="s">
        <v>16</v>
      </c>
      <c r="C490" s="20">
        <f>I486</f>
        <v>319200</v>
      </c>
      <c r="D490" s="13">
        <v>12</v>
      </c>
      <c r="E490" s="21">
        <f>D490*944</f>
        <v>11328</v>
      </c>
      <c r="F490" s="22">
        <f>C490/E490</f>
        <v>28.177966101694917</v>
      </c>
      <c r="G490" s="1"/>
    </row>
    <row r="491" spans="1:7" ht="40.5" customHeight="1">
      <c r="A491" s="11"/>
      <c r="B491" s="12"/>
      <c r="C491" s="20"/>
      <c r="D491" s="27" t="s">
        <v>12</v>
      </c>
      <c r="E491" s="21"/>
      <c r="F491" s="22"/>
      <c r="G491" s="1"/>
    </row>
    <row r="492" spans="1:7" ht="18.75" customHeight="1">
      <c r="A492" s="26">
        <v>6</v>
      </c>
      <c r="B492" s="28" t="s">
        <v>17</v>
      </c>
      <c r="C492" s="29">
        <v>120000</v>
      </c>
      <c r="D492" s="24">
        <f>C492*0.5666/10000</f>
        <v>6.7992</v>
      </c>
      <c r="E492" s="30">
        <f>D492*944</f>
        <v>6418.4448</v>
      </c>
      <c r="F492" s="22">
        <f>C492/E492</f>
        <v>18.696117788533446</v>
      </c>
      <c r="G492" s="1"/>
    </row>
    <row r="493" spans="1:7" ht="46.5" customHeight="1">
      <c r="A493" s="26"/>
      <c r="B493" s="28"/>
      <c r="C493" s="29"/>
      <c r="D493" s="21" t="s">
        <v>12</v>
      </c>
      <c r="E493" s="30"/>
      <c r="F493" s="22"/>
      <c r="G493" s="1"/>
    </row>
    <row r="494" spans="1:7" ht="12.75">
      <c r="A494" s="31" t="s">
        <v>18</v>
      </c>
      <c r="B494" s="31"/>
      <c r="C494" s="31"/>
      <c r="D494" s="31"/>
      <c r="E494" s="31"/>
      <c r="F494" s="31"/>
      <c r="G494" s="1"/>
    </row>
    <row r="497" spans="1:7" ht="12.75">
      <c r="A497" s="1"/>
      <c r="B497" s="2"/>
      <c r="C497" s="3" t="s">
        <v>148</v>
      </c>
      <c r="D497" s="3"/>
      <c r="E497" s="1"/>
      <c r="F497" s="1"/>
      <c r="G497" s="1"/>
    </row>
    <row r="498" spans="1:7" ht="25.5" customHeight="1">
      <c r="A498" s="4" t="s">
        <v>1</v>
      </c>
      <c r="B498" s="4"/>
      <c r="C498" s="4"/>
      <c r="D498" s="4"/>
      <c r="E498" s="4"/>
      <c r="F498" s="4"/>
      <c r="G498" s="1"/>
    </row>
    <row r="499" spans="1:7" ht="51" customHeight="1">
      <c r="A499" s="5" t="s">
        <v>2</v>
      </c>
      <c r="B499" s="5"/>
      <c r="C499" s="5"/>
      <c r="D499" s="5"/>
      <c r="E499" s="5"/>
      <c r="F499" s="5"/>
      <c r="G499" s="6"/>
    </row>
    <row r="500" spans="1:7" ht="12.75">
      <c r="A500" s="1"/>
      <c r="B500" s="2"/>
      <c r="C500" s="3"/>
      <c r="D500" s="1"/>
      <c r="E500" s="1"/>
      <c r="F500" s="1"/>
      <c r="G500" s="1"/>
    </row>
    <row r="501" spans="1:7" ht="12.75">
      <c r="A501" s="7" t="s">
        <v>3</v>
      </c>
      <c r="B501" s="8" t="s">
        <v>4</v>
      </c>
      <c r="C501" s="9" t="s">
        <v>5</v>
      </c>
      <c r="D501" s="10" t="s">
        <v>6</v>
      </c>
      <c r="E501" s="10" t="s">
        <v>7</v>
      </c>
      <c r="F501" s="10" t="s">
        <v>8</v>
      </c>
      <c r="G501" s="1"/>
    </row>
    <row r="502" spans="1:12" ht="41.25" customHeight="1">
      <c r="A502" s="11">
        <v>1</v>
      </c>
      <c r="B502" s="12" t="s">
        <v>9</v>
      </c>
      <c r="C502" s="20">
        <f>I502</f>
        <v>20100</v>
      </c>
      <c r="D502" s="40">
        <v>7718.4</v>
      </c>
      <c r="E502" s="15">
        <f>D502*2.63</f>
        <v>20299.392</v>
      </c>
      <c r="F502" s="16">
        <f>C502/E502</f>
        <v>0.9901774397972116</v>
      </c>
      <c r="G502" s="1"/>
      <c r="H502" s="17"/>
      <c r="I502" s="32">
        <v>20100</v>
      </c>
      <c r="J502" s="33" t="s">
        <v>149</v>
      </c>
      <c r="K502" s="33" t="s">
        <v>150</v>
      </c>
      <c r="L502" s="33">
        <v>1</v>
      </c>
    </row>
    <row r="503" spans="1:12" ht="48.75" customHeight="1">
      <c r="A503" s="11"/>
      <c r="B503" s="12"/>
      <c r="C503" s="20"/>
      <c r="D503" s="14" t="s">
        <v>10</v>
      </c>
      <c r="E503" s="15"/>
      <c r="F503" s="16"/>
      <c r="G503" s="1"/>
      <c r="H503" s="17"/>
      <c r="I503" s="34">
        <v>600000</v>
      </c>
      <c r="J503" s="35" t="s">
        <v>23</v>
      </c>
      <c r="K503" s="36">
        <v>80000</v>
      </c>
      <c r="L503" s="35">
        <v>7.5</v>
      </c>
    </row>
    <row r="504" spans="1:12" ht="63.75" customHeight="1">
      <c r="A504" s="19">
        <v>2</v>
      </c>
      <c r="B504" s="12" t="s">
        <v>11</v>
      </c>
      <c r="C504" s="20">
        <v>400000</v>
      </c>
      <c r="D504" s="13">
        <v>92.48</v>
      </c>
      <c r="E504" s="21">
        <f>D504*944</f>
        <v>87301.12000000001</v>
      </c>
      <c r="F504" s="22">
        <f>C504/E504</f>
        <v>4.5818427071726</v>
      </c>
      <c r="G504" s="1"/>
      <c r="H504" s="17"/>
      <c r="I504" s="37" t="s">
        <v>94</v>
      </c>
      <c r="J504" s="35" t="s">
        <v>151</v>
      </c>
      <c r="K504" s="36">
        <v>14008</v>
      </c>
      <c r="L504" s="35">
        <v>115</v>
      </c>
    </row>
    <row r="505" spans="1:12" ht="35.25" customHeight="1">
      <c r="A505" s="19"/>
      <c r="B505" s="12"/>
      <c r="C505" s="20"/>
      <c r="D505" s="13" t="s">
        <v>12</v>
      </c>
      <c r="E505" s="21"/>
      <c r="F505" s="22"/>
      <c r="G505" s="1"/>
      <c r="H505" s="17"/>
      <c r="I505" s="34">
        <v>15745</v>
      </c>
      <c r="J505" s="35" t="s">
        <v>152</v>
      </c>
      <c r="K505" s="35" t="s">
        <v>153</v>
      </c>
      <c r="L505" s="35">
        <v>9</v>
      </c>
    </row>
    <row r="506" spans="1:12" ht="12.75" customHeight="1">
      <c r="A506" s="11">
        <v>3</v>
      </c>
      <c r="B506" s="12" t="s">
        <v>13</v>
      </c>
      <c r="C506" s="20">
        <v>1616400</v>
      </c>
      <c r="D506" s="13">
        <v>16.19</v>
      </c>
      <c r="E506" s="21">
        <f>D506*944</f>
        <v>15283.36</v>
      </c>
      <c r="F506" s="22">
        <f>C506/E506</f>
        <v>105.7620837302792</v>
      </c>
      <c r="G506" s="1"/>
      <c r="H506" s="17"/>
      <c r="I506" s="34">
        <v>412300</v>
      </c>
      <c r="J506" s="35" t="s">
        <v>137</v>
      </c>
      <c r="K506" s="35" t="s">
        <v>138</v>
      </c>
      <c r="L506" s="35">
        <v>40</v>
      </c>
    </row>
    <row r="507" spans="1:7" ht="12.75">
      <c r="A507" s="11"/>
      <c r="B507" s="12"/>
      <c r="C507" s="20"/>
      <c r="D507" s="13" t="s">
        <v>12</v>
      </c>
      <c r="E507" s="21"/>
      <c r="F507" s="22"/>
      <c r="G507" s="1"/>
    </row>
    <row r="508" spans="1:7" ht="63.75" customHeight="1">
      <c r="A508" s="11">
        <v>4</v>
      </c>
      <c r="B508" s="12" t="s">
        <v>14</v>
      </c>
      <c r="C508" s="23">
        <v>50000</v>
      </c>
      <c r="D508" s="24" t="s">
        <v>15</v>
      </c>
      <c r="E508" s="25" t="s">
        <v>15</v>
      </c>
      <c r="F508" s="26" t="s">
        <v>15</v>
      </c>
      <c r="G508" s="1"/>
    </row>
    <row r="509" spans="1:7" ht="34.5" customHeight="1">
      <c r="A509" s="11"/>
      <c r="B509" s="12"/>
      <c r="C509" s="23"/>
      <c r="D509" s="24"/>
      <c r="E509" s="25"/>
      <c r="F509" s="26"/>
      <c r="G509" s="1"/>
    </row>
    <row r="510" spans="1:7" ht="63.75" customHeight="1">
      <c r="A510" s="11">
        <v>5</v>
      </c>
      <c r="B510" s="12" t="s">
        <v>16</v>
      </c>
      <c r="C510" s="20">
        <f>I506</f>
        <v>412300</v>
      </c>
      <c r="D510" s="13">
        <v>12</v>
      </c>
      <c r="E510" s="21">
        <f>D510*944</f>
        <v>11328</v>
      </c>
      <c r="F510" s="22">
        <f>C510/E510</f>
        <v>36.3965395480226</v>
      </c>
      <c r="G510" s="1"/>
    </row>
    <row r="511" spans="1:7" ht="40.5" customHeight="1">
      <c r="A511" s="11"/>
      <c r="B511" s="12"/>
      <c r="C511" s="20"/>
      <c r="D511" s="27" t="s">
        <v>12</v>
      </c>
      <c r="E511" s="21"/>
      <c r="F511" s="22"/>
      <c r="G511" s="1"/>
    </row>
    <row r="512" spans="1:7" ht="18.75" customHeight="1">
      <c r="A512" s="26">
        <v>6</v>
      </c>
      <c r="B512" s="28" t="s">
        <v>17</v>
      </c>
      <c r="C512" s="29">
        <v>120000</v>
      </c>
      <c r="D512" s="24">
        <f>C512*0.5666/10000</f>
        <v>6.7992</v>
      </c>
      <c r="E512" s="30">
        <f>D512*944</f>
        <v>6418.4448</v>
      </c>
      <c r="F512" s="22">
        <f>C512/E512</f>
        <v>18.696117788533446</v>
      </c>
      <c r="G512" s="1"/>
    </row>
    <row r="513" spans="1:7" ht="46.5" customHeight="1">
      <c r="A513" s="26"/>
      <c r="B513" s="28"/>
      <c r="C513" s="29"/>
      <c r="D513" s="21" t="s">
        <v>12</v>
      </c>
      <c r="E513" s="30"/>
      <c r="F513" s="22"/>
      <c r="G513" s="1"/>
    </row>
    <row r="514" spans="1:7" ht="12.75">
      <c r="A514" s="31" t="s">
        <v>18</v>
      </c>
      <c r="B514" s="31"/>
      <c r="C514" s="31"/>
      <c r="D514" s="31"/>
      <c r="E514" s="31"/>
      <c r="F514" s="31"/>
      <c r="G514" s="1"/>
    </row>
    <row r="517" spans="1:7" ht="12.75">
      <c r="A517" s="1"/>
      <c r="B517" s="2"/>
      <c r="C517" s="3" t="s">
        <v>154</v>
      </c>
      <c r="D517" s="3"/>
      <c r="E517" s="1"/>
      <c r="F517" s="1"/>
      <c r="G517" s="1"/>
    </row>
    <row r="518" spans="1:7" ht="25.5" customHeight="1">
      <c r="A518" s="4" t="s">
        <v>1</v>
      </c>
      <c r="B518" s="4"/>
      <c r="C518" s="4"/>
      <c r="D518" s="4"/>
      <c r="E518" s="4"/>
      <c r="F518" s="4"/>
      <c r="G518" s="1"/>
    </row>
    <row r="519" spans="1:7" ht="51" customHeight="1">
      <c r="A519" s="5" t="s">
        <v>2</v>
      </c>
      <c r="B519" s="5"/>
      <c r="C519" s="5"/>
      <c r="D519" s="5"/>
      <c r="E519" s="5"/>
      <c r="F519" s="5"/>
      <c r="G519" s="6"/>
    </row>
    <row r="520" spans="1:7" ht="12.75">
      <c r="A520" s="1"/>
      <c r="B520" s="2"/>
      <c r="C520" s="3"/>
      <c r="D520" s="1"/>
      <c r="E520" s="1"/>
      <c r="F520" s="1"/>
      <c r="G520" s="1"/>
    </row>
    <row r="521" spans="1:7" ht="12.75">
      <c r="A521" s="7" t="s">
        <v>3</v>
      </c>
      <c r="B521" s="8" t="s">
        <v>4</v>
      </c>
      <c r="C521" s="9" t="s">
        <v>5</v>
      </c>
      <c r="D521" s="10" t="s">
        <v>6</v>
      </c>
      <c r="E521" s="10" t="s">
        <v>7</v>
      </c>
      <c r="F521" s="10" t="s">
        <v>8</v>
      </c>
      <c r="G521" s="1"/>
    </row>
    <row r="522" spans="1:12" ht="41.25" customHeight="1">
      <c r="A522" s="11">
        <v>1</v>
      </c>
      <c r="B522" s="12" t="s">
        <v>9</v>
      </c>
      <c r="C522" s="20">
        <f>I522</f>
        <v>20100</v>
      </c>
      <c r="D522" s="40">
        <v>7718.4</v>
      </c>
      <c r="E522" s="15">
        <f>D522*2.63</f>
        <v>20299.392</v>
      </c>
      <c r="F522" s="16">
        <f>C522/E522</f>
        <v>0.9901774397972116</v>
      </c>
      <c r="G522" s="1"/>
      <c r="H522" s="17"/>
      <c r="I522" s="32">
        <v>20100</v>
      </c>
      <c r="J522" s="33" t="s">
        <v>149</v>
      </c>
      <c r="K522" s="33" t="s">
        <v>150</v>
      </c>
      <c r="L522" s="33">
        <v>1</v>
      </c>
    </row>
    <row r="523" spans="1:12" ht="48.75" customHeight="1">
      <c r="A523" s="11"/>
      <c r="B523" s="12"/>
      <c r="C523" s="20"/>
      <c r="D523" s="14" t="s">
        <v>10</v>
      </c>
      <c r="E523" s="15"/>
      <c r="F523" s="16"/>
      <c r="G523" s="1"/>
      <c r="H523" s="17"/>
      <c r="I523" s="34">
        <v>600000</v>
      </c>
      <c r="J523" s="35" t="s">
        <v>23</v>
      </c>
      <c r="K523" s="36">
        <v>80000</v>
      </c>
      <c r="L523" s="35">
        <v>7.5</v>
      </c>
    </row>
    <row r="524" spans="1:12" ht="63.75" customHeight="1">
      <c r="A524" s="19">
        <v>2</v>
      </c>
      <c r="B524" s="12" t="s">
        <v>11</v>
      </c>
      <c r="C524" s="20">
        <v>400000</v>
      </c>
      <c r="D524" s="13">
        <v>92.48</v>
      </c>
      <c r="E524" s="21">
        <f>D524*944</f>
        <v>87301.12000000001</v>
      </c>
      <c r="F524" s="22">
        <f>C524/E524</f>
        <v>4.5818427071726</v>
      </c>
      <c r="G524" s="1"/>
      <c r="H524" s="17"/>
      <c r="I524" s="37" t="s">
        <v>94</v>
      </c>
      <c r="J524" s="35" t="s">
        <v>151</v>
      </c>
      <c r="K524" s="36">
        <v>14008</v>
      </c>
      <c r="L524" s="35">
        <v>115</v>
      </c>
    </row>
    <row r="525" spans="1:12" ht="35.25" customHeight="1">
      <c r="A525" s="19"/>
      <c r="B525" s="12"/>
      <c r="C525" s="20"/>
      <c r="D525" s="13" t="s">
        <v>12</v>
      </c>
      <c r="E525" s="21"/>
      <c r="F525" s="22"/>
      <c r="G525" s="1"/>
      <c r="H525" s="17"/>
      <c r="I525" s="34">
        <v>15745</v>
      </c>
      <c r="J525" s="35" t="s">
        <v>152</v>
      </c>
      <c r="K525" s="35" t="s">
        <v>153</v>
      </c>
      <c r="L525" s="35">
        <v>9</v>
      </c>
    </row>
    <row r="526" spans="1:12" ht="12.75" customHeight="1">
      <c r="A526" s="11">
        <v>3</v>
      </c>
      <c r="B526" s="12" t="s">
        <v>13</v>
      </c>
      <c r="C526" s="20">
        <v>1616400</v>
      </c>
      <c r="D526" s="13">
        <v>16.19</v>
      </c>
      <c r="E526" s="21">
        <f>D526*944</f>
        <v>15283.36</v>
      </c>
      <c r="F526" s="22">
        <f>C526/E526</f>
        <v>105.7620837302792</v>
      </c>
      <c r="G526" s="1"/>
      <c r="H526" s="17"/>
      <c r="I526" s="34">
        <v>412300</v>
      </c>
      <c r="J526" s="35" t="s">
        <v>137</v>
      </c>
      <c r="K526" s="35" t="s">
        <v>138</v>
      </c>
      <c r="L526" s="35">
        <v>40</v>
      </c>
    </row>
    <row r="527" spans="1:7" ht="12.75">
      <c r="A527" s="11"/>
      <c r="B527" s="12"/>
      <c r="C527" s="20"/>
      <c r="D527" s="13" t="s">
        <v>12</v>
      </c>
      <c r="E527" s="21"/>
      <c r="F527" s="22"/>
      <c r="G527" s="1"/>
    </row>
    <row r="528" spans="1:7" ht="63.75" customHeight="1">
      <c r="A528" s="11">
        <v>4</v>
      </c>
      <c r="B528" s="12" t="s">
        <v>14</v>
      </c>
      <c r="C528" s="23">
        <v>50000</v>
      </c>
      <c r="D528" s="24" t="s">
        <v>15</v>
      </c>
      <c r="E528" s="25" t="s">
        <v>15</v>
      </c>
      <c r="F528" s="26" t="s">
        <v>15</v>
      </c>
      <c r="G528" s="1"/>
    </row>
    <row r="529" spans="1:7" ht="34.5" customHeight="1">
      <c r="A529" s="11"/>
      <c r="B529" s="12"/>
      <c r="C529" s="23"/>
      <c r="D529" s="24"/>
      <c r="E529" s="25"/>
      <c r="F529" s="26"/>
      <c r="G529" s="1"/>
    </row>
    <row r="530" spans="1:7" ht="63.75" customHeight="1">
      <c r="A530" s="11">
        <v>5</v>
      </c>
      <c r="B530" s="12" t="s">
        <v>16</v>
      </c>
      <c r="C530" s="20">
        <f>I526</f>
        <v>412300</v>
      </c>
      <c r="D530" s="13">
        <v>12</v>
      </c>
      <c r="E530" s="21">
        <f>D530*944</f>
        <v>11328</v>
      </c>
      <c r="F530" s="22">
        <f>C530/E530</f>
        <v>36.3965395480226</v>
      </c>
      <c r="G530" s="1"/>
    </row>
    <row r="531" spans="1:7" ht="40.5" customHeight="1">
      <c r="A531" s="11"/>
      <c r="B531" s="12"/>
      <c r="C531" s="20"/>
      <c r="D531" s="27" t="s">
        <v>12</v>
      </c>
      <c r="E531" s="21"/>
      <c r="F531" s="22"/>
      <c r="G531" s="1"/>
    </row>
    <row r="532" spans="1:7" ht="18.75" customHeight="1">
      <c r="A532" s="26">
        <v>6</v>
      </c>
      <c r="B532" s="28" t="s">
        <v>17</v>
      </c>
      <c r="C532" s="29">
        <v>160000</v>
      </c>
      <c r="D532" s="24">
        <f>C532*0.5666/10000</f>
        <v>9.0656</v>
      </c>
      <c r="E532" s="30">
        <f>D532*944</f>
        <v>8557.9264</v>
      </c>
      <c r="F532" s="22">
        <f>C532/E532</f>
        <v>18.696117788533446</v>
      </c>
      <c r="G532" s="1"/>
    </row>
    <row r="533" spans="1:7" ht="46.5" customHeight="1">
      <c r="A533" s="26"/>
      <c r="B533" s="28"/>
      <c r="C533" s="29"/>
      <c r="D533" s="21" t="s">
        <v>12</v>
      </c>
      <c r="E533" s="30"/>
      <c r="F533" s="22"/>
      <c r="G533" s="1"/>
    </row>
    <row r="534" spans="1:7" ht="12.75">
      <c r="A534" s="31" t="s">
        <v>18</v>
      </c>
      <c r="B534" s="31"/>
      <c r="C534" s="31"/>
      <c r="D534" s="31"/>
      <c r="E534" s="31"/>
      <c r="F534" s="31"/>
      <c r="G534" s="1"/>
    </row>
    <row r="537" spans="1:7" ht="12.75">
      <c r="A537" s="1"/>
      <c r="B537" s="2"/>
      <c r="C537" s="3" t="s">
        <v>155</v>
      </c>
      <c r="D537" s="3"/>
      <c r="E537" s="1"/>
      <c r="F537" s="1"/>
      <c r="G537" s="1"/>
    </row>
    <row r="538" spans="1:7" ht="25.5" customHeight="1">
      <c r="A538" s="4" t="s">
        <v>1</v>
      </c>
      <c r="B538" s="4"/>
      <c r="C538" s="4"/>
      <c r="D538" s="4"/>
      <c r="E538" s="4"/>
      <c r="F538" s="4"/>
      <c r="G538" s="1"/>
    </row>
    <row r="539" spans="1:7" ht="51" customHeight="1">
      <c r="A539" s="5" t="s">
        <v>2</v>
      </c>
      <c r="B539" s="5"/>
      <c r="C539" s="5"/>
      <c r="D539" s="5"/>
      <c r="E539" s="5"/>
      <c r="F539" s="5"/>
      <c r="G539" s="6"/>
    </row>
    <row r="540" spans="1:7" ht="12.75">
      <c r="A540" s="1"/>
      <c r="B540" s="2"/>
      <c r="C540" s="3"/>
      <c r="D540" s="1"/>
      <c r="E540" s="1"/>
      <c r="F540" s="1"/>
      <c r="G540" s="1"/>
    </row>
    <row r="541" spans="1:7" ht="12.75">
      <c r="A541" s="7" t="s">
        <v>3</v>
      </c>
      <c r="B541" s="8" t="s">
        <v>4</v>
      </c>
      <c r="C541" s="9" t="s">
        <v>5</v>
      </c>
      <c r="D541" s="10" t="s">
        <v>6</v>
      </c>
      <c r="E541" s="10" t="s">
        <v>7</v>
      </c>
      <c r="F541" s="10" t="s">
        <v>8</v>
      </c>
      <c r="G541" s="1"/>
    </row>
    <row r="542" spans="1:12" ht="41.25" customHeight="1">
      <c r="A542" s="11">
        <v>1</v>
      </c>
      <c r="B542" s="12" t="s">
        <v>9</v>
      </c>
      <c r="C542" s="20">
        <f>I542</f>
        <v>5100</v>
      </c>
      <c r="D542" s="40">
        <v>1958.4</v>
      </c>
      <c r="E542" s="15">
        <f>D542*2.63</f>
        <v>5150.592</v>
      </c>
      <c r="F542" s="16">
        <f>C542/E542</f>
        <v>0.9901774397972117</v>
      </c>
      <c r="G542" s="1"/>
      <c r="H542" s="17"/>
      <c r="I542" s="32">
        <v>5100</v>
      </c>
      <c r="J542" s="33" t="s">
        <v>156</v>
      </c>
      <c r="K542" s="33" t="s">
        <v>157</v>
      </c>
      <c r="L542" s="33">
        <v>1.1</v>
      </c>
    </row>
    <row r="543" spans="1:12" ht="48.75" customHeight="1">
      <c r="A543" s="11"/>
      <c r="B543" s="12"/>
      <c r="C543" s="20"/>
      <c r="D543" s="14" t="s">
        <v>10</v>
      </c>
      <c r="E543" s="15"/>
      <c r="F543" s="16"/>
      <c r="G543" s="1"/>
      <c r="H543" s="17"/>
      <c r="I543" s="34">
        <v>600000</v>
      </c>
      <c r="J543" s="35" t="s">
        <v>54</v>
      </c>
      <c r="K543" s="36">
        <v>40000</v>
      </c>
      <c r="L543" s="35">
        <v>15</v>
      </c>
    </row>
    <row r="544" spans="1:12" ht="63.75" customHeight="1">
      <c r="A544" s="19">
        <v>2</v>
      </c>
      <c r="B544" s="12" t="s">
        <v>11</v>
      </c>
      <c r="C544" s="20">
        <v>400000</v>
      </c>
      <c r="D544" s="13">
        <v>46.24</v>
      </c>
      <c r="E544" s="21">
        <f>D544*944</f>
        <v>43650.560000000005</v>
      </c>
      <c r="F544" s="22">
        <f>C544/E544</f>
        <v>9.1636854143452</v>
      </c>
      <c r="G544" s="1"/>
      <c r="H544" s="17"/>
      <c r="I544" s="37" t="s">
        <v>113</v>
      </c>
      <c r="J544" s="35" t="s">
        <v>114</v>
      </c>
      <c r="K544" s="35" t="s">
        <v>115</v>
      </c>
      <c r="L544" s="35">
        <v>97</v>
      </c>
    </row>
    <row r="545" spans="1:12" ht="35.25" customHeight="1">
      <c r="A545" s="19"/>
      <c r="B545" s="12"/>
      <c r="C545" s="20"/>
      <c r="D545" s="13" t="s">
        <v>12</v>
      </c>
      <c r="E545" s="21"/>
      <c r="F545" s="22"/>
      <c r="G545" s="1"/>
      <c r="H545" s="17"/>
      <c r="I545" s="34">
        <v>3995</v>
      </c>
      <c r="J545" s="35" t="s">
        <v>158</v>
      </c>
      <c r="K545" s="35">
        <v>428.38</v>
      </c>
      <c r="L545" s="35">
        <v>9.3</v>
      </c>
    </row>
    <row r="546" spans="1:12" ht="12.75" customHeight="1">
      <c r="A546" s="11">
        <v>3</v>
      </c>
      <c r="B546" s="12" t="s">
        <v>13</v>
      </c>
      <c r="C546" s="20">
        <v>1279650</v>
      </c>
      <c r="D546" s="13">
        <v>15.2</v>
      </c>
      <c r="E546" s="21">
        <f>D546*944</f>
        <v>14348.8</v>
      </c>
      <c r="F546" s="22">
        <f>C546/E546</f>
        <v>89.18167372881356</v>
      </c>
      <c r="G546" s="1"/>
      <c r="H546" s="17"/>
      <c r="I546" s="34">
        <v>262200</v>
      </c>
      <c r="J546" s="35" t="s">
        <v>159</v>
      </c>
      <c r="K546" s="35" t="s">
        <v>160</v>
      </c>
      <c r="L546" s="35">
        <v>30</v>
      </c>
    </row>
    <row r="547" spans="1:7" ht="12.75">
      <c r="A547" s="11"/>
      <c r="B547" s="12"/>
      <c r="C547" s="20"/>
      <c r="D547" s="13" t="s">
        <v>12</v>
      </c>
      <c r="E547" s="21"/>
      <c r="F547" s="22"/>
      <c r="G547" s="1"/>
    </row>
    <row r="548" spans="1:7" ht="63.75" customHeight="1">
      <c r="A548" s="11">
        <v>4</v>
      </c>
      <c r="B548" s="12" t="s">
        <v>14</v>
      </c>
      <c r="C548" s="23">
        <v>50000</v>
      </c>
      <c r="D548" s="24" t="s">
        <v>15</v>
      </c>
      <c r="E548" s="25" t="s">
        <v>15</v>
      </c>
      <c r="F548" s="26" t="s">
        <v>15</v>
      </c>
      <c r="G548" s="1"/>
    </row>
    <row r="549" spans="1:7" ht="34.5" customHeight="1">
      <c r="A549" s="11"/>
      <c r="B549" s="12"/>
      <c r="C549" s="23"/>
      <c r="D549" s="24"/>
      <c r="E549" s="25"/>
      <c r="F549" s="26"/>
      <c r="G549" s="1"/>
    </row>
    <row r="550" spans="1:7" ht="63.75" customHeight="1">
      <c r="A550" s="11">
        <v>5</v>
      </c>
      <c r="B550" s="12" t="s">
        <v>16</v>
      </c>
      <c r="C550" s="20">
        <f>I546</f>
        <v>262200</v>
      </c>
      <c r="D550" s="13">
        <v>10.16</v>
      </c>
      <c r="E550" s="21">
        <f>D550*944</f>
        <v>9591.04</v>
      </c>
      <c r="F550" s="22">
        <f>C550/E550</f>
        <v>27.338015481115704</v>
      </c>
      <c r="G550" s="1"/>
    </row>
    <row r="551" spans="1:7" ht="40.5" customHeight="1">
      <c r="A551" s="11"/>
      <c r="B551" s="12"/>
      <c r="C551" s="20"/>
      <c r="D551" s="27" t="s">
        <v>12</v>
      </c>
      <c r="E551" s="21"/>
      <c r="F551" s="22"/>
      <c r="G551" s="1"/>
    </row>
    <row r="552" spans="1:7" ht="18.75" customHeight="1">
      <c r="A552" s="26">
        <v>6</v>
      </c>
      <c r="B552" s="28" t="s">
        <v>17</v>
      </c>
      <c r="C552" s="29">
        <v>120000</v>
      </c>
      <c r="D552" s="24">
        <f>C552*0.5666/10000</f>
        <v>6.7992</v>
      </c>
      <c r="E552" s="30">
        <f>D552*944</f>
        <v>6418.4448</v>
      </c>
      <c r="F552" s="22">
        <f>C552/E552</f>
        <v>18.696117788533446</v>
      </c>
      <c r="G552" s="1"/>
    </row>
    <row r="553" spans="1:7" ht="46.5" customHeight="1">
      <c r="A553" s="26"/>
      <c r="B553" s="28"/>
      <c r="C553" s="29"/>
      <c r="D553" s="21" t="s">
        <v>12</v>
      </c>
      <c r="E553" s="30"/>
      <c r="F553" s="22"/>
      <c r="G553" s="1"/>
    </row>
    <row r="554" spans="1:7" ht="12.75">
      <c r="A554" s="31" t="s">
        <v>18</v>
      </c>
      <c r="B554" s="31"/>
      <c r="C554" s="31"/>
      <c r="D554" s="31"/>
      <c r="E554" s="31"/>
      <c r="F554" s="31"/>
      <c r="G554" s="1"/>
    </row>
    <row r="557" spans="1:7" ht="12.75">
      <c r="A557" s="1"/>
      <c r="B557" s="2"/>
      <c r="C557" s="3" t="s">
        <v>161</v>
      </c>
      <c r="D557" s="3"/>
      <c r="E557" s="1"/>
      <c r="F557" s="1"/>
      <c r="G557" s="1"/>
    </row>
    <row r="558" spans="1:7" ht="25.5" customHeight="1">
      <c r="A558" s="4" t="s">
        <v>1</v>
      </c>
      <c r="B558" s="4"/>
      <c r="C558" s="4"/>
      <c r="D558" s="4"/>
      <c r="E558" s="4"/>
      <c r="F558" s="4"/>
      <c r="G558" s="1"/>
    </row>
    <row r="559" spans="1:7" ht="51" customHeight="1">
      <c r="A559" s="5" t="s">
        <v>2</v>
      </c>
      <c r="B559" s="5"/>
      <c r="C559" s="5"/>
      <c r="D559" s="5"/>
      <c r="E559" s="5"/>
      <c r="F559" s="5"/>
      <c r="G559" s="6"/>
    </row>
    <row r="560" spans="1:7" ht="12.75">
      <c r="A560" s="1"/>
      <c r="B560" s="2"/>
      <c r="C560" s="3"/>
      <c r="D560" s="1"/>
      <c r="E560" s="1"/>
      <c r="F560" s="1"/>
      <c r="G560" s="1"/>
    </row>
    <row r="561" spans="1:7" ht="12.75">
      <c r="A561" s="7" t="s">
        <v>3</v>
      </c>
      <c r="B561" s="8" t="s">
        <v>4</v>
      </c>
      <c r="C561" s="9" t="s">
        <v>5</v>
      </c>
      <c r="D561" s="10" t="s">
        <v>6</v>
      </c>
      <c r="E561" s="10" t="s">
        <v>7</v>
      </c>
      <c r="F561" s="10" t="s">
        <v>8</v>
      </c>
      <c r="G561" s="1"/>
    </row>
    <row r="562" spans="1:12" ht="41.25" customHeight="1">
      <c r="A562" s="11">
        <v>1</v>
      </c>
      <c r="B562" s="12" t="s">
        <v>9</v>
      </c>
      <c r="C562" s="20">
        <f>I562</f>
        <v>9600</v>
      </c>
      <c r="D562" s="40">
        <v>3686.4</v>
      </c>
      <c r="E562" s="15">
        <f>D562*2.63</f>
        <v>9695.232</v>
      </c>
      <c r="F562" s="16">
        <f>C562/E562</f>
        <v>0.9901774397972116</v>
      </c>
      <c r="G562" s="1"/>
      <c r="H562" s="17"/>
      <c r="I562" s="32">
        <v>9600</v>
      </c>
      <c r="J562" s="33" t="s">
        <v>162</v>
      </c>
      <c r="K562" s="33" t="s">
        <v>163</v>
      </c>
      <c r="L562" s="33">
        <v>1.1</v>
      </c>
    </row>
    <row r="563" spans="1:12" ht="48.75" customHeight="1">
      <c r="A563" s="11"/>
      <c r="B563" s="12"/>
      <c r="C563" s="20"/>
      <c r="D563" s="14" t="s">
        <v>10</v>
      </c>
      <c r="E563" s="15"/>
      <c r="F563" s="16"/>
      <c r="G563" s="1"/>
      <c r="H563" s="17"/>
      <c r="I563" s="34">
        <v>600000</v>
      </c>
      <c r="J563" s="35" t="s">
        <v>54</v>
      </c>
      <c r="K563" s="36">
        <v>40000</v>
      </c>
      <c r="L563" s="35">
        <v>15</v>
      </c>
    </row>
    <row r="564" spans="1:12" ht="63.75" customHeight="1">
      <c r="A564" s="19">
        <v>2</v>
      </c>
      <c r="B564" s="12" t="s">
        <v>11</v>
      </c>
      <c r="C564" s="20">
        <v>400000</v>
      </c>
      <c r="D564" s="13">
        <v>46.24</v>
      </c>
      <c r="E564" s="21">
        <f>D564*944</f>
        <v>43650.560000000005</v>
      </c>
      <c r="F564" s="22">
        <f>C564/E564</f>
        <v>9.1636854143452</v>
      </c>
      <c r="G564" s="1"/>
      <c r="H564" s="17"/>
      <c r="I564" s="34">
        <v>808200</v>
      </c>
      <c r="J564" s="35" t="s">
        <v>164</v>
      </c>
      <c r="K564" s="38">
        <v>8733.5</v>
      </c>
      <c r="L564" s="35">
        <v>92.5</v>
      </c>
    </row>
    <row r="565" spans="1:12" ht="35.25" customHeight="1">
      <c r="A565" s="19"/>
      <c r="B565" s="12"/>
      <c r="C565" s="20"/>
      <c r="D565" s="13" t="s">
        <v>12</v>
      </c>
      <c r="E565" s="21"/>
      <c r="F565" s="22"/>
      <c r="G565" s="1"/>
      <c r="H565" s="17"/>
      <c r="I565" s="34">
        <v>7520</v>
      </c>
      <c r="J565" s="35" t="s">
        <v>165</v>
      </c>
      <c r="K565" s="35">
        <v>806.36</v>
      </c>
      <c r="L565" s="35">
        <v>9.3</v>
      </c>
    </row>
    <row r="566" spans="1:12" ht="12.75" customHeight="1">
      <c r="A566" s="11">
        <v>3</v>
      </c>
      <c r="B566" s="12" t="s">
        <v>13</v>
      </c>
      <c r="C566" s="20">
        <v>808200</v>
      </c>
      <c r="D566" s="13">
        <v>10.1</v>
      </c>
      <c r="E566" s="21">
        <f>D566*944</f>
        <v>9534.4</v>
      </c>
      <c r="F566" s="22">
        <f>C566/E566</f>
        <v>84.76673938580299</v>
      </c>
      <c r="G566" s="1"/>
      <c r="H566" s="17"/>
      <c r="I566" s="34">
        <v>207100</v>
      </c>
      <c r="J566" s="35" t="s">
        <v>166</v>
      </c>
      <c r="K566" s="35" t="s">
        <v>167</v>
      </c>
      <c r="L566" s="35">
        <v>25</v>
      </c>
    </row>
    <row r="567" spans="1:7" ht="12.75">
      <c r="A567" s="11"/>
      <c r="B567" s="12"/>
      <c r="C567" s="20"/>
      <c r="D567" s="13" t="s">
        <v>12</v>
      </c>
      <c r="E567" s="21"/>
      <c r="F567" s="22"/>
      <c r="G567" s="1"/>
    </row>
    <row r="568" spans="1:7" ht="63.75" customHeight="1">
      <c r="A568" s="11">
        <v>4</v>
      </c>
      <c r="B568" s="12" t="s">
        <v>14</v>
      </c>
      <c r="C568" s="23">
        <v>50000</v>
      </c>
      <c r="D568" s="24" t="s">
        <v>15</v>
      </c>
      <c r="E568" s="25" t="s">
        <v>15</v>
      </c>
      <c r="F568" s="26" t="s">
        <v>15</v>
      </c>
      <c r="G568" s="1"/>
    </row>
    <row r="569" spans="1:7" ht="34.5" customHeight="1">
      <c r="A569" s="11"/>
      <c r="B569" s="12"/>
      <c r="C569" s="23"/>
      <c r="D569" s="24"/>
      <c r="E569" s="25"/>
      <c r="F569" s="26"/>
      <c r="G569" s="1"/>
    </row>
    <row r="570" spans="1:7" ht="63.75" customHeight="1">
      <c r="A570" s="11">
        <v>5</v>
      </c>
      <c r="B570" s="12" t="s">
        <v>16</v>
      </c>
      <c r="C570" s="20">
        <f>I566</f>
        <v>207100</v>
      </c>
      <c r="D570" s="13">
        <v>9.5</v>
      </c>
      <c r="E570" s="21">
        <f>D570*944</f>
        <v>8968</v>
      </c>
      <c r="F570" s="22">
        <f>C570/E570</f>
        <v>23.093220338983052</v>
      </c>
      <c r="G570" s="1"/>
    </row>
    <row r="571" spans="1:7" ht="40.5" customHeight="1">
      <c r="A571" s="11"/>
      <c r="B571" s="12"/>
      <c r="C571" s="20"/>
      <c r="D571" s="27" t="s">
        <v>12</v>
      </c>
      <c r="E571" s="21"/>
      <c r="F571" s="22"/>
      <c r="G571" s="1"/>
    </row>
    <row r="572" spans="1:7" ht="18.75" customHeight="1">
      <c r="A572" s="26">
        <v>6</v>
      </c>
      <c r="B572" s="28" t="s">
        <v>17</v>
      </c>
      <c r="C572" s="29">
        <v>80000</v>
      </c>
      <c r="D572" s="24">
        <f>C572*0.5666/10000</f>
        <v>4.5328</v>
      </c>
      <c r="E572" s="30">
        <f>D572*944</f>
        <v>4278.9632</v>
      </c>
      <c r="F572" s="22">
        <f>C572/E572</f>
        <v>18.696117788533446</v>
      </c>
      <c r="G572" s="1"/>
    </row>
    <row r="573" spans="1:7" ht="46.5" customHeight="1">
      <c r="A573" s="26"/>
      <c r="B573" s="28"/>
      <c r="C573" s="29"/>
      <c r="D573" s="21" t="s">
        <v>12</v>
      </c>
      <c r="E573" s="30"/>
      <c r="F573" s="22"/>
      <c r="G573" s="1"/>
    </row>
    <row r="574" spans="1:7" ht="12.75">
      <c r="A574" s="31" t="s">
        <v>18</v>
      </c>
      <c r="B574" s="31"/>
      <c r="C574" s="31"/>
      <c r="D574" s="31"/>
      <c r="E574" s="31"/>
      <c r="F574" s="31"/>
      <c r="G574" s="1"/>
    </row>
    <row r="579" spans="1:7" ht="12.75">
      <c r="A579" s="1"/>
      <c r="B579" s="2"/>
      <c r="C579" s="3" t="s">
        <v>168</v>
      </c>
      <c r="D579" s="3"/>
      <c r="E579" s="1"/>
      <c r="F579" s="1"/>
      <c r="G579" s="1"/>
    </row>
    <row r="580" spans="1:7" ht="25.5" customHeight="1">
      <c r="A580" s="4" t="s">
        <v>1</v>
      </c>
      <c r="B580" s="4"/>
      <c r="C580" s="4"/>
      <c r="D580" s="4"/>
      <c r="E580" s="4"/>
      <c r="F580" s="4"/>
      <c r="G580" s="1"/>
    </row>
    <row r="581" spans="1:7" ht="51" customHeight="1">
      <c r="A581" s="5" t="s">
        <v>2</v>
      </c>
      <c r="B581" s="5"/>
      <c r="C581" s="5"/>
      <c r="D581" s="5"/>
      <c r="E581" s="5"/>
      <c r="F581" s="5"/>
      <c r="G581" s="6"/>
    </row>
    <row r="582" spans="1:7" ht="12.75">
      <c r="A582" s="1"/>
      <c r="B582" s="2"/>
      <c r="C582" s="3"/>
      <c r="D582" s="1"/>
      <c r="E582" s="1"/>
      <c r="F582" s="1"/>
      <c r="G582" s="1"/>
    </row>
    <row r="583" spans="1:7" ht="12.75">
      <c r="A583" s="7" t="s">
        <v>3</v>
      </c>
      <c r="B583" s="8" t="s">
        <v>4</v>
      </c>
      <c r="C583" s="9" t="s">
        <v>5</v>
      </c>
      <c r="D583" s="10" t="s">
        <v>6</v>
      </c>
      <c r="E583" s="10" t="s">
        <v>7</v>
      </c>
      <c r="F583" s="10" t="s">
        <v>8</v>
      </c>
      <c r="G583" s="1"/>
    </row>
    <row r="584" spans="1:12" ht="41.25" customHeight="1">
      <c r="A584" s="11">
        <v>1</v>
      </c>
      <c r="B584" s="12" t="s">
        <v>9</v>
      </c>
      <c r="C584" s="20">
        <f>I584</f>
        <v>8400</v>
      </c>
      <c r="D584" s="40">
        <v>2995.2</v>
      </c>
      <c r="E584" s="15">
        <f>D584*2.63</f>
        <v>7877.375999999999</v>
      </c>
      <c r="F584" s="16">
        <f>C584/E584</f>
        <v>1.066344935166228</v>
      </c>
      <c r="G584" s="1"/>
      <c r="H584" s="17"/>
      <c r="I584" s="32">
        <v>8400</v>
      </c>
      <c r="J584" s="33" t="s">
        <v>80</v>
      </c>
      <c r="K584" s="54">
        <v>7578</v>
      </c>
      <c r="L584" s="33">
        <v>1.2</v>
      </c>
    </row>
    <row r="585" spans="1:12" ht="48.75" customHeight="1">
      <c r="A585" s="11"/>
      <c r="B585" s="12"/>
      <c r="C585" s="20"/>
      <c r="D585" s="14" t="s">
        <v>10</v>
      </c>
      <c r="E585" s="15"/>
      <c r="F585" s="16"/>
      <c r="G585" s="1"/>
      <c r="H585" s="17"/>
      <c r="I585" s="34">
        <v>600000</v>
      </c>
      <c r="J585" s="35" t="s">
        <v>169</v>
      </c>
      <c r="K585" s="36">
        <v>35000</v>
      </c>
      <c r="L585" s="35">
        <v>17</v>
      </c>
    </row>
    <row r="586" spans="1:12" ht="63.75" customHeight="1">
      <c r="A586" s="19">
        <v>2</v>
      </c>
      <c r="B586" s="12" t="s">
        <v>11</v>
      </c>
      <c r="C586" s="20">
        <v>400000</v>
      </c>
      <c r="D586" s="13">
        <v>40.46</v>
      </c>
      <c r="E586" s="21">
        <f>D586*944</f>
        <v>38194.24</v>
      </c>
      <c r="F586" s="22">
        <f>C586/E586</f>
        <v>10.47278333068023</v>
      </c>
      <c r="G586" s="1"/>
      <c r="H586" s="17"/>
      <c r="I586" s="37" t="s">
        <v>94</v>
      </c>
      <c r="J586" s="35" t="s">
        <v>170</v>
      </c>
      <c r="K586" s="36">
        <v>15860</v>
      </c>
      <c r="L586" s="35">
        <v>102</v>
      </c>
    </row>
    <row r="587" spans="1:12" ht="35.25" customHeight="1">
      <c r="A587" s="19"/>
      <c r="B587" s="12"/>
      <c r="C587" s="20"/>
      <c r="D587" s="13" t="s">
        <v>12</v>
      </c>
      <c r="E587" s="21"/>
      <c r="F587" s="22"/>
      <c r="G587" s="1"/>
      <c r="H587" s="17"/>
      <c r="I587" s="34">
        <v>6580</v>
      </c>
      <c r="J587" s="35" t="s">
        <v>171</v>
      </c>
      <c r="K587" s="35">
        <v>705.57</v>
      </c>
      <c r="L587" s="35">
        <v>9.3</v>
      </c>
    </row>
    <row r="588" spans="1:12" ht="12.75" customHeight="1">
      <c r="A588" s="11">
        <v>3</v>
      </c>
      <c r="B588" s="12" t="s">
        <v>13</v>
      </c>
      <c r="C588" s="20">
        <v>1616400</v>
      </c>
      <c r="D588" s="13">
        <v>18.33</v>
      </c>
      <c r="E588" s="21">
        <f>D588*944</f>
        <v>17303.519999999997</v>
      </c>
      <c r="F588" s="22">
        <f>C588/E588</f>
        <v>93.41451912674417</v>
      </c>
      <c r="G588" s="1"/>
      <c r="H588" s="17"/>
      <c r="I588" s="34">
        <v>165300</v>
      </c>
      <c r="J588" s="35" t="s">
        <v>172</v>
      </c>
      <c r="K588" s="36">
        <v>10573</v>
      </c>
      <c r="L588" s="35">
        <v>15.6</v>
      </c>
    </row>
    <row r="589" spans="1:7" ht="12.75">
      <c r="A589" s="11"/>
      <c r="B589" s="12"/>
      <c r="C589" s="20"/>
      <c r="D589" s="13" t="s">
        <v>12</v>
      </c>
      <c r="E589" s="21"/>
      <c r="F589" s="22"/>
      <c r="G589" s="1"/>
    </row>
    <row r="590" spans="1:7" ht="63.75" customHeight="1">
      <c r="A590" s="11">
        <v>4</v>
      </c>
      <c r="B590" s="12" t="s">
        <v>14</v>
      </c>
      <c r="C590" s="23">
        <v>50000</v>
      </c>
      <c r="D590" s="24" t="s">
        <v>15</v>
      </c>
      <c r="E590" s="25" t="s">
        <v>15</v>
      </c>
      <c r="F590" s="26" t="s">
        <v>15</v>
      </c>
      <c r="G590" s="1"/>
    </row>
    <row r="591" spans="1:7" ht="34.5" customHeight="1">
      <c r="A591" s="11"/>
      <c r="B591" s="12"/>
      <c r="C591" s="23"/>
      <c r="D591" s="24"/>
      <c r="E591" s="25"/>
      <c r="F591" s="26"/>
      <c r="G591" s="1"/>
    </row>
    <row r="592" spans="1:7" ht="63.75" customHeight="1">
      <c r="A592" s="11">
        <v>5</v>
      </c>
      <c r="B592" s="12" t="s">
        <v>173</v>
      </c>
      <c r="C592" s="20">
        <f>I588</f>
        <v>165300</v>
      </c>
      <c r="D592" s="13">
        <v>12.22</v>
      </c>
      <c r="E592" s="21">
        <f>D592*944</f>
        <v>11535.68</v>
      </c>
      <c r="F592" s="22">
        <f>C592/E592</f>
        <v>14.329454353796221</v>
      </c>
      <c r="G592" s="1"/>
    </row>
    <row r="593" spans="1:7" ht="40.5" customHeight="1">
      <c r="A593" s="11"/>
      <c r="B593" s="12"/>
      <c r="C593" s="20"/>
      <c r="D593" s="27" t="s">
        <v>12</v>
      </c>
      <c r="E593" s="21"/>
      <c r="F593" s="22"/>
      <c r="G593" s="1"/>
    </row>
    <row r="594" spans="1:7" ht="18.75" customHeight="1">
      <c r="A594" s="26">
        <v>6</v>
      </c>
      <c r="B594" s="28" t="s">
        <v>17</v>
      </c>
      <c r="C594" s="29">
        <v>160000</v>
      </c>
      <c r="D594" s="24">
        <f>C594*0.5666/10000</f>
        <v>9.0656</v>
      </c>
      <c r="E594" s="30">
        <f>D594*944</f>
        <v>8557.9264</v>
      </c>
      <c r="F594" s="22">
        <f>C594/E594</f>
        <v>18.696117788533446</v>
      </c>
      <c r="G594" s="1"/>
    </row>
    <row r="595" spans="1:7" ht="46.5" customHeight="1">
      <c r="A595" s="26"/>
      <c r="B595" s="28"/>
      <c r="C595" s="29"/>
      <c r="D595" s="21" t="s">
        <v>12</v>
      </c>
      <c r="E595" s="30"/>
      <c r="F595" s="22"/>
      <c r="G595" s="1"/>
    </row>
    <row r="596" spans="1:7" ht="12.75">
      <c r="A596" s="31" t="s">
        <v>18</v>
      </c>
      <c r="B596" s="31"/>
      <c r="C596" s="31"/>
      <c r="D596" s="31"/>
      <c r="E596" s="31"/>
      <c r="F596" s="31"/>
      <c r="G596" s="1"/>
    </row>
    <row r="599" spans="1:7" ht="12.75">
      <c r="A599" s="1"/>
      <c r="B599" s="2"/>
      <c r="C599" s="3" t="s">
        <v>174</v>
      </c>
      <c r="D599" s="3"/>
      <c r="E599" s="1"/>
      <c r="F599" s="1"/>
      <c r="G599" s="1"/>
    </row>
    <row r="600" spans="1:7" ht="25.5" customHeight="1">
      <c r="A600" s="4" t="s">
        <v>1</v>
      </c>
      <c r="B600" s="4"/>
      <c r="C600" s="4"/>
      <c r="D600" s="4"/>
      <c r="E600" s="4"/>
      <c r="F600" s="4"/>
      <c r="G600" s="1"/>
    </row>
    <row r="601" spans="1:7" ht="51" customHeight="1">
      <c r="A601" s="5" t="s">
        <v>2</v>
      </c>
      <c r="B601" s="5"/>
      <c r="C601" s="5"/>
      <c r="D601" s="5"/>
      <c r="E601" s="5"/>
      <c r="F601" s="5"/>
      <c r="G601" s="6"/>
    </row>
    <row r="602" spans="1:7" ht="12.75">
      <c r="A602" s="1"/>
      <c r="B602" s="2"/>
      <c r="C602" s="3"/>
      <c r="D602" s="1"/>
      <c r="E602" s="1"/>
      <c r="F602" s="1"/>
      <c r="G602" s="1"/>
    </row>
    <row r="603" spans="1:7" ht="12.75">
      <c r="A603" s="7" t="s">
        <v>3</v>
      </c>
      <c r="B603" s="8" t="s">
        <v>4</v>
      </c>
      <c r="C603" s="9" t="s">
        <v>5</v>
      </c>
      <c r="D603" s="10" t="s">
        <v>6</v>
      </c>
      <c r="E603" s="10" t="s">
        <v>7</v>
      </c>
      <c r="F603" s="10" t="s">
        <v>8</v>
      </c>
      <c r="G603" s="1"/>
    </row>
    <row r="604" spans="1:12" ht="41.25" customHeight="1">
      <c r="A604" s="11">
        <v>1</v>
      </c>
      <c r="B604" s="12" t="s">
        <v>9</v>
      </c>
      <c r="C604" s="20">
        <f>I604</f>
        <v>5700</v>
      </c>
      <c r="D604" s="40">
        <v>2188.8</v>
      </c>
      <c r="E604" s="15">
        <f>D604*2.63</f>
        <v>5756.544</v>
      </c>
      <c r="F604" s="16">
        <f>C604/E604</f>
        <v>0.9901774397972117</v>
      </c>
      <c r="G604" s="1"/>
      <c r="H604" s="17"/>
      <c r="I604" s="32">
        <v>5700</v>
      </c>
      <c r="J604" s="33" t="s">
        <v>175</v>
      </c>
      <c r="K604" s="33" t="s">
        <v>176</v>
      </c>
      <c r="L604" s="33">
        <v>1.1</v>
      </c>
    </row>
    <row r="605" spans="1:12" ht="48.75" customHeight="1">
      <c r="A605" s="11"/>
      <c r="B605" s="12"/>
      <c r="C605" s="20"/>
      <c r="D605" s="14" t="s">
        <v>10</v>
      </c>
      <c r="E605" s="15"/>
      <c r="F605" s="16"/>
      <c r="G605" s="1"/>
      <c r="H605" s="17"/>
      <c r="I605" s="34">
        <v>600000</v>
      </c>
      <c r="J605" s="35" t="s">
        <v>23</v>
      </c>
      <c r="K605" s="36">
        <v>80000</v>
      </c>
      <c r="L605" s="35">
        <v>7.5</v>
      </c>
    </row>
    <row r="606" spans="1:12" ht="63.75" customHeight="1">
      <c r="A606" s="19">
        <v>2</v>
      </c>
      <c r="B606" s="12" t="s">
        <v>11</v>
      </c>
      <c r="C606" s="20">
        <v>800000</v>
      </c>
      <c r="D606" s="13">
        <v>92.48</v>
      </c>
      <c r="E606" s="21">
        <f>D606*944</f>
        <v>87301.12000000001</v>
      </c>
      <c r="F606" s="22">
        <f>C606/E606</f>
        <v>9.1636854143452</v>
      </c>
      <c r="G606" s="1"/>
      <c r="H606" s="17"/>
      <c r="I606" s="37" t="s">
        <v>94</v>
      </c>
      <c r="J606" s="35" t="s">
        <v>177</v>
      </c>
      <c r="K606" s="36">
        <v>17467</v>
      </c>
      <c r="L606" s="35">
        <v>92.5</v>
      </c>
    </row>
    <row r="607" spans="1:12" ht="35.25" customHeight="1">
      <c r="A607" s="19"/>
      <c r="B607" s="12"/>
      <c r="C607" s="20"/>
      <c r="D607" s="13" t="s">
        <v>12</v>
      </c>
      <c r="E607" s="21"/>
      <c r="F607" s="22"/>
      <c r="G607" s="1"/>
      <c r="H607" s="17"/>
      <c r="I607" s="34">
        <v>4465</v>
      </c>
      <c r="J607" s="35" t="s">
        <v>178</v>
      </c>
      <c r="K607" s="35">
        <v>478.78</v>
      </c>
      <c r="L607" s="35">
        <v>9.3</v>
      </c>
    </row>
    <row r="608" spans="1:12" ht="12.75" customHeight="1">
      <c r="A608" s="11">
        <v>3</v>
      </c>
      <c r="B608" s="12" t="s">
        <v>13</v>
      </c>
      <c r="C608" s="20">
        <v>1616400</v>
      </c>
      <c r="D608" s="13">
        <v>20.19</v>
      </c>
      <c r="E608" s="21">
        <f>D608*944</f>
        <v>19059.36</v>
      </c>
      <c r="F608" s="22">
        <f>C608/E608</f>
        <v>84.80872390258644</v>
      </c>
      <c r="G608" s="1"/>
      <c r="H608" s="17"/>
      <c r="I608" s="34">
        <v>256500</v>
      </c>
      <c r="J608" s="35" t="s">
        <v>179</v>
      </c>
      <c r="K608" s="36">
        <v>11645</v>
      </c>
      <c r="L608" s="35">
        <v>22</v>
      </c>
    </row>
    <row r="609" spans="1:7" ht="12.75">
      <c r="A609" s="11"/>
      <c r="B609" s="12"/>
      <c r="C609" s="20"/>
      <c r="D609" s="13" t="s">
        <v>12</v>
      </c>
      <c r="E609" s="21"/>
      <c r="F609" s="22"/>
      <c r="G609" s="1"/>
    </row>
    <row r="610" spans="1:7" ht="63.75" customHeight="1">
      <c r="A610" s="11">
        <v>4</v>
      </c>
      <c r="B610" s="12" t="s">
        <v>14</v>
      </c>
      <c r="C610" s="23">
        <v>50000</v>
      </c>
      <c r="D610" s="24" t="s">
        <v>15</v>
      </c>
      <c r="E610" s="25" t="s">
        <v>15</v>
      </c>
      <c r="F610" s="26" t="s">
        <v>15</v>
      </c>
      <c r="G610" s="1"/>
    </row>
    <row r="611" spans="1:7" ht="34.5" customHeight="1">
      <c r="A611" s="11"/>
      <c r="B611" s="12"/>
      <c r="C611" s="23"/>
      <c r="D611" s="24"/>
      <c r="E611" s="25"/>
      <c r="F611" s="26"/>
      <c r="G611" s="1"/>
    </row>
    <row r="612" spans="1:7" ht="63.75" customHeight="1">
      <c r="A612" s="11">
        <v>5</v>
      </c>
      <c r="B612" s="12" t="s">
        <v>180</v>
      </c>
      <c r="C612" s="20">
        <f>I608</f>
        <v>256500</v>
      </c>
      <c r="D612" s="13">
        <v>13.46</v>
      </c>
      <c r="E612" s="21">
        <f>D612*944</f>
        <v>12706.240000000002</v>
      </c>
      <c r="F612" s="22">
        <f>C612/E612</f>
        <v>20.186931775253733</v>
      </c>
      <c r="G612" s="1"/>
    </row>
    <row r="613" spans="1:7" ht="40.5" customHeight="1">
      <c r="A613" s="11"/>
      <c r="B613" s="12"/>
      <c r="C613" s="20"/>
      <c r="D613" s="27" t="s">
        <v>12</v>
      </c>
      <c r="E613" s="21"/>
      <c r="F613" s="22"/>
      <c r="G613" s="1"/>
    </row>
    <row r="614" spans="1:7" ht="18.75" customHeight="1">
      <c r="A614" s="26">
        <v>6</v>
      </c>
      <c r="B614" s="28" t="s">
        <v>17</v>
      </c>
      <c r="C614" s="29">
        <v>160000</v>
      </c>
      <c r="D614" s="24">
        <f>C614*0.5666/10000</f>
        <v>9.0656</v>
      </c>
      <c r="E614" s="30">
        <f>D614*944</f>
        <v>8557.9264</v>
      </c>
      <c r="F614" s="22">
        <f>C614/E614</f>
        <v>18.696117788533446</v>
      </c>
      <c r="G614" s="1"/>
    </row>
    <row r="615" spans="1:7" ht="46.5" customHeight="1">
      <c r="A615" s="26"/>
      <c r="B615" s="28"/>
      <c r="C615" s="29"/>
      <c r="D615" s="21" t="s">
        <v>12</v>
      </c>
      <c r="E615" s="30"/>
      <c r="F615" s="22"/>
      <c r="G615" s="1"/>
    </row>
    <row r="616" spans="1:7" ht="12.75">
      <c r="A616" s="31" t="s">
        <v>18</v>
      </c>
      <c r="B616" s="31"/>
      <c r="C616" s="31"/>
      <c r="D616" s="31"/>
      <c r="E616" s="31"/>
      <c r="F616" s="31"/>
      <c r="G616" s="1"/>
    </row>
    <row r="619" spans="1:7" ht="12.75">
      <c r="A619" s="1"/>
      <c r="B619" s="2"/>
      <c r="C619" s="3" t="s">
        <v>181</v>
      </c>
      <c r="D619" s="3"/>
      <c r="E619" s="1"/>
      <c r="F619" s="1"/>
      <c r="G619" s="1"/>
    </row>
    <row r="620" spans="1:7" ht="25.5" customHeight="1">
      <c r="A620" s="4" t="s">
        <v>1</v>
      </c>
      <c r="B620" s="4"/>
      <c r="C620" s="4"/>
      <c r="D620" s="4"/>
      <c r="E620" s="4"/>
      <c r="F620" s="4"/>
      <c r="G620" s="1"/>
    </row>
    <row r="621" spans="1:7" ht="51" customHeight="1">
      <c r="A621" s="5" t="s">
        <v>2</v>
      </c>
      <c r="B621" s="5"/>
      <c r="C621" s="5"/>
      <c r="D621" s="5"/>
      <c r="E621" s="5"/>
      <c r="F621" s="5"/>
      <c r="G621" s="6"/>
    </row>
    <row r="622" spans="1:7" ht="12.75">
      <c r="A622" s="1"/>
      <c r="B622" s="2"/>
      <c r="C622" s="3"/>
      <c r="D622" s="1"/>
      <c r="E622" s="1"/>
      <c r="F622" s="1"/>
      <c r="G622" s="1"/>
    </row>
    <row r="623" spans="1:7" ht="12.75">
      <c r="A623" s="7" t="s">
        <v>3</v>
      </c>
      <c r="B623" s="8" t="s">
        <v>4</v>
      </c>
      <c r="C623" s="9" t="s">
        <v>5</v>
      </c>
      <c r="D623" s="10" t="s">
        <v>6</v>
      </c>
      <c r="E623" s="10" t="s">
        <v>7</v>
      </c>
      <c r="F623" s="10" t="s">
        <v>8</v>
      </c>
      <c r="G623" s="1"/>
    </row>
    <row r="624" spans="1:12" ht="41.25" customHeight="1">
      <c r="A624" s="11">
        <v>1</v>
      </c>
      <c r="B624" s="12" t="s">
        <v>9</v>
      </c>
      <c r="C624" s="20">
        <f>I624</f>
        <v>8400</v>
      </c>
      <c r="D624" s="40">
        <v>2995.2</v>
      </c>
      <c r="E624" s="15">
        <f>D624*2.63</f>
        <v>7877.375999999999</v>
      </c>
      <c r="F624" s="16">
        <f>C624/E624</f>
        <v>1.066344935166228</v>
      </c>
      <c r="G624" s="1"/>
      <c r="H624" s="17"/>
      <c r="I624" s="32">
        <v>8400</v>
      </c>
      <c r="J624" s="33" t="s">
        <v>80</v>
      </c>
      <c r="K624" s="54">
        <v>7578</v>
      </c>
      <c r="L624" s="33">
        <v>1.2</v>
      </c>
    </row>
    <row r="625" spans="1:12" ht="48.75" customHeight="1">
      <c r="A625" s="11"/>
      <c r="B625" s="12"/>
      <c r="C625" s="20"/>
      <c r="D625" s="14" t="s">
        <v>10</v>
      </c>
      <c r="E625" s="15"/>
      <c r="F625" s="16"/>
      <c r="G625" s="1"/>
      <c r="H625" s="17"/>
      <c r="I625" s="34">
        <v>600000</v>
      </c>
      <c r="J625" s="35" t="s">
        <v>169</v>
      </c>
      <c r="K625" s="36">
        <v>35000</v>
      </c>
      <c r="L625" s="35">
        <v>17</v>
      </c>
    </row>
    <row r="626" spans="1:12" ht="63.75" customHeight="1">
      <c r="A626" s="19">
        <v>2</v>
      </c>
      <c r="B626" s="12" t="s">
        <v>11</v>
      </c>
      <c r="C626" s="20">
        <v>400000</v>
      </c>
      <c r="D626" s="13">
        <v>40.46</v>
      </c>
      <c r="E626" s="21">
        <f>D626*944</f>
        <v>38194.24</v>
      </c>
      <c r="F626" s="22">
        <f>C626/E626</f>
        <v>10.47278333068023</v>
      </c>
      <c r="G626" s="1"/>
      <c r="H626" s="17"/>
      <c r="I626" s="37" t="s">
        <v>94</v>
      </c>
      <c r="J626" s="35" t="s">
        <v>170</v>
      </c>
      <c r="K626" s="36">
        <v>15860</v>
      </c>
      <c r="L626" s="35">
        <v>102</v>
      </c>
    </row>
    <row r="627" spans="1:12" ht="35.25" customHeight="1">
      <c r="A627" s="19"/>
      <c r="B627" s="12"/>
      <c r="C627" s="20"/>
      <c r="D627" s="13" t="s">
        <v>12</v>
      </c>
      <c r="E627" s="21"/>
      <c r="F627" s="22"/>
      <c r="G627" s="1"/>
      <c r="H627" s="17"/>
      <c r="I627" s="34">
        <v>6580</v>
      </c>
      <c r="J627" s="35" t="s">
        <v>171</v>
      </c>
      <c r="K627" s="35">
        <v>705.57</v>
      </c>
      <c r="L627" s="35">
        <v>9.3</v>
      </c>
    </row>
    <row r="628" spans="1:12" ht="12.75" customHeight="1">
      <c r="A628" s="11">
        <v>3</v>
      </c>
      <c r="B628" s="12" t="s">
        <v>13</v>
      </c>
      <c r="C628" s="20">
        <v>1616400</v>
      </c>
      <c r="D628" s="13">
        <v>18.33</v>
      </c>
      <c r="E628" s="21">
        <f>D628*944</f>
        <v>17303.519999999997</v>
      </c>
      <c r="F628" s="22">
        <f>C628/E628</f>
        <v>93.41451912674417</v>
      </c>
      <c r="G628" s="1"/>
      <c r="H628" s="17"/>
      <c r="I628" s="34">
        <v>165300</v>
      </c>
      <c r="J628" s="35" t="s">
        <v>172</v>
      </c>
      <c r="K628" s="36">
        <v>10573</v>
      </c>
      <c r="L628" s="35">
        <v>15.6</v>
      </c>
    </row>
    <row r="629" spans="1:7" ht="12.75">
      <c r="A629" s="11"/>
      <c r="B629" s="12"/>
      <c r="C629" s="20"/>
      <c r="D629" s="13" t="s">
        <v>12</v>
      </c>
      <c r="E629" s="21"/>
      <c r="F629" s="22"/>
      <c r="G629" s="1"/>
    </row>
    <row r="630" spans="1:7" ht="63.75" customHeight="1">
      <c r="A630" s="11">
        <v>4</v>
      </c>
      <c r="B630" s="12" t="s">
        <v>14</v>
      </c>
      <c r="C630" s="23">
        <v>50000</v>
      </c>
      <c r="D630" s="24" t="s">
        <v>15</v>
      </c>
      <c r="E630" s="25" t="s">
        <v>15</v>
      </c>
      <c r="F630" s="26" t="s">
        <v>15</v>
      </c>
      <c r="G630" s="1"/>
    </row>
    <row r="631" spans="1:7" ht="34.5" customHeight="1">
      <c r="A631" s="11"/>
      <c r="B631" s="12"/>
      <c r="C631" s="23"/>
      <c r="D631" s="24"/>
      <c r="E631" s="25"/>
      <c r="F631" s="26"/>
      <c r="G631" s="1"/>
    </row>
    <row r="632" spans="1:7" ht="63.75" customHeight="1">
      <c r="A632" s="11">
        <v>5</v>
      </c>
      <c r="B632" s="12" t="s">
        <v>173</v>
      </c>
      <c r="C632" s="20">
        <f>I628</f>
        <v>165300</v>
      </c>
      <c r="D632" s="13">
        <v>12.22</v>
      </c>
      <c r="E632" s="21">
        <f>D632*944</f>
        <v>11535.68</v>
      </c>
      <c r="F632" s="22">
        <f>C632/E632</f>
        <v>14.329454353796221</v>
      </c>
      <c r="G632" s="1"/>
    </row>
    <row r="633" spans="1:7" ht="40.5" customHeight="1">
      <c r="A633" s="11"/>
      <c r="B633" s="12"/>
      <c r="C633" s="20"/>
      <c r="D633" s="27" t="s">
        <v>12</v>
      </c>
      <c r="E633" s="21"/>
      <c r="F633" s="22"/>
      <c r="G633" s="1"/>
    </row>
    <row r="634" spans="1:7" ht="18.75" customHeight="1">
      <c r="A634" s="26">
        <v>6</v>
      </c>
      <c r="B634" s="28" t="s">
        <v>17</v>
      </c>
      <c r="C634" s="29">
        <v>160000</v>
      </c>
      <c r="D634" s="24">
        <f>C634*0.5666/10000</f>
        <v>9.0656</v>
      </c>
      <c r="E634" s="30">
        <f>D634*944</f>
        <v>8557.9264</v>
      </c>
      <c r="F634" s="22">
        <f>C634/E634</f>
        <v>18.696117788533446</v>
      </c>
      <c r="G634" s="1"/>
    </row>
    <row r="635" spans="1:7" ht="46.5" customHeight="1">
      <c r="A635" s="26"/>
      <c r="B635" s="28"/>
      <c r="C635" s="29"/>
      <c r="D635" s="21" t="s">
        <v>12</v>
      </c>
      <c r="E635" s="30"/>
      <c r="F635" s="22"/>
      <c r="G635" s="1"/>
    </row>
    <row r="636" spans="1:7" ht="12.75">
      <c r="A636" s="31" t="s">
        <v>18</v>
      </c>
      <c r="B636" s="31"/>
      <c r="C636" s="31"/>
      <c r="D636" s="31"/>
      <c r="E636" s="31"/>
      <c r="F636" s="31"/>
      <c r="G636" s="1"/>
    </row>
    <row r="639" spans="1:7" ht="12.75">
      <c r="A639" s="1"/>
      <c r="B639" s="2"/>
      <c r="C639" s="3" t="s">
        <v>182</v>
      </c>
      <c r="D639" s="3"/>
      <c r="E639" s="1"/>
      <c r="F639" s="1"/>
      <c r="G639" s="1"/>
    </row>
    <row r="640" spans="1:7" ht="25.5" customHeight="1">
      <c r="A640" s="4" t="s">
        <v>1</v>
      </c>
      <c r="B640" s="4"/>
      <c r="C640" s="4"/>
      <c r="D640" s="4"/>
      <c r="E640" s="4"/>
      <c r="F640" s="4"/>
      <c r="G640" s="1"/>
    </row>
    <row r="641" spans="1:7" ht="51" customHeight="1">
      <c r="A641" s="5" t="s">
        <v>2</v>
      </c>
      <c r="B641" s="5"/>
      <c r="C641" s="5"/>
      <c r="D641" s="5"/>
      <c r="E641" s="5"/>
      <c r="F641" s="5"/>
      <c r="G641" s="6"/>
    </row>
    <row r="642" spans="1:7" ht="12.75">
      <c r="A642" s="1"/>
      <c r="B642" s="2"/>
      <c r="C642" s="3"/>
      <c r="D642" s="1"/>
      <c r="E642" s="1"/>
      <c r="F642" s="1"/>
      <c r="G642" s="1"/>
    </row>
    <row r="643" spans="1:7" ht="12.75">
      <c r="A643" s="7" t="s">
        <v>3</v>
      </c>
      <c r="B643" s="8" t="s">
        <v>4</v>
      </c>
      <c r="C643" s="9" t="s">
        <v>5</v>
      </c>
      <c r="D643" s="10" t="s">
        <v>6</v>
      </c>
      <c r="E643" s="10" t="s">
        <v>7</v>
      </c>
      <c r="F643" s="10" t="s">
        <v>8</v>
      </c>
      <c r="G643" s="1"/>
    </row>
    <row r="644" spans="1:12" ht="41.25" customHeight="1">
      <c r="A644" s="11">
        <v>1</v>
      </c>
      <c r="B644" s="12" t="s">
        <v>9</v>
      </c>
      <c r="C644" s="20">
        <f>I644</f>
        <v>8400</v>
      </c>
      <c r="D644" s="40">
        <v>2995.2</v>
      </c>
      <c r="E644" s="15">
        <f>D644*2.63</f>
        <v>7877.375999999999</v>
      </c>
      <c r="F644" s="16">
        <f>C644/E644</f>
        <v>1.066344935166228</v>
      </c>
      <c r="G644" s="1"/>
      <c r="H644" s="17"/>
      <c r="I644" s="32">
        <v>8400</v>
      </c>
      <c r="J644" s="33" t="s">
        <v>80</v>
      </c>
      <c r="K644" s="54">
        <v>7578</v>
      </c>
      <c r="L644" s="33">
        <v>1.2</v>
      </c>
    </row>
    <row r="645" spans="1:12" ht="48.75" customHeight="1">
      <c r="A645" s="11"/>
      <c r="B645" s="12"/>
      <c r="C645" s="20"/>
      <c r="D645" s="14" t="s">
        <v>10</v>
      </c>
      <c r="E645" s="15"/>
      <c r="F645" s="16"/>
      <c r="G645" s="1"/>
      <c r="H645" s="17"/>
      <c r="I645" s="34">
        <v>600000</v>
      </c>
      <c r="J645" s="35" t="s">
        <v>169</v>
      </c>
      <c r="K645" s="36">
        <v>35000</v>
      </c>
      <c r="L645" s="35">
        <v>17</v>
      </c>
    </row>
    <row r="646" spans="1:12" ht="63.75" customHeight="1">
      <c r="A646" s="19">
        <v>2</v>
      </c>
      <c r="B646" s="12" t="s">
        <v>11</v>
      </c>
      <c r="C646" s="20">
        <v>400000</v>
      </c>
      <c r="D646" s="13">
        <v>40.46</v>
      </c>
      <c r="E646" s="21">
        <f>D646*944</f>
        <v>38194.24</v>
      </c>
      <c r="F646" s="22">
        <f>C646/E646</f>
        <v>10.47278333068023</v>
      </c>
      <c r="G646" s="1"/>
      <c r="H646" s="17"/>
      <c r="I646" s="37" t="s">
        <v>94</v>
      </c>
      <c r="J646" s="35" t="s">
        <v>170</v>
      </c>
      <c r="K646" s="36">
        <v>15860</v>
      </c>
      <c r="L646" s="35">
        <v>102</v>
      </c>
    </row>
    <row r="647" spans="1:12" ht="35.25" customHeight="1">
      <c r="A647" s="19"/>
      <c r="B647" s="12"/>
      <c r="C647" s="20"/>
      <c r="D647" s="13" t="s">
        <v>12</v>
      </c>
      <c r="E647" s="21"/>
      <c r="F647" s="22"/>
      <c r="G647" s="1"/>
      <c r="H647" s="17"/>
      <c r="I647" s="34">
        <v>6580</v>
      </c>
      <c r="J647" s="35" t="s">
        <v>171</v>
      </c>
      <c r="K647" s="35">
        <v>705.57</v>
      </c>
      <c r="L647" s="35">
        <v>9.3</v>
      </c>
    </row>
    <row r="648" spans="1:12" ht="12.75" customHeight="1">
      <c r="A648" s="11">
        <v>3</v>
      </c>
      <c r="B648" s="12" t="s">
        <v>13</v>
      </c>
      <c r="C648" s="20">
        <v>1616400</v>
      </c>
      <c r="D648" s="13">
        <v>18.33</v>
      </c>
      <c r="E648" s="21">
        <f>D648*944</f>
        <v>17303.519999999997</v>
      </c>
      <c r="F648" s="22">
        <f>C648/E648</f>
        <v>93.41451912674417</v>
      </c>
      <c r="G648" s="1"/>
      <c r="H648" s="17"/>
      <c r="I648" s="34">
        <v>165300</v>
      </c>
      <c r="J648" s="35" t="s">
        <v>172</v>
      </c>
      <c r="K648" s="36">
        <v>10573</v>
      </c>
      <c r="L648" s="35">
        <v>15.6</v>
      </c>
    </row>
    <row r="649" spans="1:7" ht="12.75">
      <c r="A649" s="11"/>
      <c r="B649" s="12"/>
      <c r="C649" s="20"/>
      <c r="D649" s="13" t="s">
        <v>12</v>
      </c>
      <c r="E649" s="21"/>
      <c r="F649" s="22"/>
      <c r="G649" s="1"/>
    </row>
    <row r="650" spans="1:7" ht="63.75" customHeight="1">
      <c r="A650" s="11">
        <v>4</v>
      </c>
      <c r="B650" s="12" t="s">
        <v>14</v>
      </c>
      <c r="C650" s="23">
        <v>50000</v>
      </c>
      <c r="D650" s="24" t="s">
        <v>15</v>
      </c>
      <c r="E650" s="25" t="s">
        <v>15</v>
      </c>
      <c r="F650" s="26" t="s">
        <v>15</v>
      </c>
      <c r="G650" s="1"/>
    </row>
    <row r="651" spans="1:7" ht="34.5" customHeight="1">
      <c r="A651" s="11"/>
      <c r="B651" s="12"/>
      <c r="C651" s="23"/>
      <c r="D651" s="24"/>
      <c r="E651" s="25"/>
      <c r="F651" s="26"/>
      <c r="G651" s="1"/>
    </row>
    <row r="652" spans="1:7" ht="63.75" customHeight="1">
      <c r="A652" s="11">
        <v>5</v>
      </c>
      <c r="B652" s="12" t="s">
        <v>173</v>
      </c>
      <c r="C652" s="20">
        <f>I648</f>
        <v>165300</v>
      </c>
      <c r="D652" s="13">
        <v>12.22</v>
      </c>
      <c r="E652" s="21">
        <f>D652*944</f>
        <v>11535.68</v>
      </c>
      <c r="F652" s="22">
        <f>C652/E652</f>
        <v>14.329454353796221</v>
      </c>
      <c r="G652" s="1"/>
    </row>
    <row r="653" spans="1:7" ht="40.5" customHeight="1">
      <c r="A653" s="11"/>
      <c r="B653" s="12"/>
      <c r="C653" s="20"/>
      <c r="D653" s="27" t="s">
        <v>12</v>
      </c>
      <c r="E653" s="21"/>
      <c r="F653" s="22"/>
      <c r="G653" s="1"/>
    </row>
    <row r="654" spans="1:7" ht="18.75" customHeight="1">
      <c r="A654" s="26">
        <v>6</v>
      </c>
      <c r="B654" s="28" t="s">
        <v>17</v>
      </c>
      <c r="C654" s="29">
        <v>160000</v>
      </c>
      <c r="D654" s="24">
        <f>C654*0.5666/10000</f>
        <v>9.0656</v>
      </c>
      <c r="E654" s="30">
        <f>D654*944</f>
        <v>8557.9264</v>
      </c>
      <c r="F654" s="22">
        <f>C654/E654</f>
        <v>18.696117788533446</v>
      </c>
      <c r="G654" s="1"/>
    </row>
    <row r="655" spans="1:7" ht="46.5" customHeight="1">
      <c r="A655" s="26"/>
      <c r="B655" s="28"/>
      <c r="C655" s="29"/>
      <c r="D655" s="21" t="s">
        <v>12</v>
      </c>
      <c r="E655" s="30"/>
      <c r="F655" s="22"/>
      <c r="G655" s="1"/>
    </row>
    <row r="656" spans="1:7" ht="12.75">
      <c r="A656" s="31" t="s">
        <v>18</v>
      </c>
      <c r="B656" s="31"/>
      <c r="C656" s="31"/>
      <c r="D656" s="31"/>
      <c r="E656" s="31"/>
      <c r="F656" s="31"/>
      <c r="G656" s="1"/>
    </row>
    <row r="661" spans="1:7" ht="12.75">
      <c r="A661" s="1"/>
      <c r="B661" s="2"/>
      <c r="C661" s="3" t="s">
        <v>183</v>
      </c>
      <c r="D661" s="3"/>
      <c r="E661" s="1"/>
      <c r="F661" s="1"/>
      <c r="G661" s="1"/>
    </row>
    <row r="662" spans="1:7" ht="25.5" customHeight="1">
      <c r="A662" s="4" t="s">
        <v>1</v>
      </c>
      <c r="B662" s="4"/>
      <c r="C662" s="4"/>
      <c r="D662" s="4"/>
      <c r="E662" s="4"/>
      <c r="F662" s="4"/>
      <c r="G662" s="1"/>
    </row>
    <row r="663" spans="1:7" ht="51" customHeight="1">
      <c r="A663" s="5" t="s">
        <v>2</v>
      </c>
      <c r="B663" s="5"/>
      <c r="C663" s="5"/>
      <c r="D663" s="5"/>
      <c r="E663" s="5"/>
      <c r="F663" s="5"/>
      <c r="G663" s="6"/>
    </row>
    <row r="664" spans="1:7" ht="12.75">
      <c r="A664" s="1"/>
      <c r="B664" s="2"/>
      <c r="C664" s="3"/>
      <c r="D664" s="1"/>
      <c r="E664" s="1"/>
      <c r="F664" s="1"/>
      <c r="G664" s="1"/>
    </row>
    <row r="665" spans="1:7" ht="12.75">
      <c r="A665" s="7" t="s">
        <v>3</v>
      </c>
      <c r="B665" s="8" t="s">
        <v>4</v>
      </c>
      <c r="C665" s="9" t="s">
        <v>5</v>
      </c>
      <c r="D665" s="10" t="s">
        <v>6</v>
      </c>
      <c r="E665" s="10" t="s">
        <v>7</v>
      </c>
      <c r="F665" s="10" t="s">
        <v>8</v>
      </c>
      <c r="G665" s="1"/>
    </row>
    <row r="666" spans="1:8" ht="41.25" customHeight="1">
      <c r="A666" s="11">
        <v>1</v>
      </c>
      <c r="B666" s="12" t="s">
        <v>9</v>
      </c>
      <c r="C666" s="20">
        <f>I669</f>
        <v>9600</v>
      </c>
      <c r="D666" s="40">
        <v>3686.4</v>
      </c>
      <c r="E666" s="15">
        <f>D666*2.63</f>
        <v>9695.232</v>
      </c>
      <c r="F666" s="16">
        <f>C666/E666</f>
        <v>0.9901774397972116</v>
      </c>
      <c r="G666" s="1"/>
      <c r="H666" s="17"/>
    </row>
    <row r="667" spans="1:8" ht="48.75" customHeight="1">
      <c r="A667" s="11"/>
      <c r="B667" s="12"/>
      <c r="C667" s="20"/>
      <c r="D667" s="14" t="s">
        <v>10</v>
      </c>
      <c r="E667" s="15"/>
      <c r="F667" s="16"/>
      <c r="G667" s="1"/>
      <c r="H667" s="17"/>
    </row>
    <row r="668" spans="1:8" ht="12.75" customHeight="1">
      <c r="A668" s="11">
        <v>2</v>
      </c>
      <c r="B668" s="12" t="s">
        <v>13</v>
      </c>
      <c r="C668" s="20">
        <v>1616400</v>
      </c>
      <c r="D668" s="13">
        <v>20.19</v>
      </c>
      <c r="E668" s="21">
        <f>D668*944</f>
        <v>19059.36</v>
      </c>
      <c r="F668" s="22">
        <f>C668/E668</f>
        <v>84.80872390258644</v>
      </c>
      <c r="G668" s="1"/>
      <c r="H668" s="17"/>
    </row>
    <row r="669" spans="1:12" ht="12.75">
      <c r="A669" s="11"/>
      <c r="B669" s="12"/>
      <c r="C669" s="20"/>
      <c r="D669" s="13" t="s">
        <v>12</v>
      </c>
      <c r="E669" s="21"/>
      <c r="F669" s="22"/>
      <c r="G669" s="1"/>
      <c r="I669" s="32">
        <v>9600</v>
      </c>
      <c r="J669" s="33" t="s">
        <v>162</v>
      </c>
      <c r="K669" s="33" t="s">
        <v>163</v>
      </c>
      <c r="L669" s="33">
        <v>1.1</v>
      </c>
    </row>
    <row r="670" spans="1:12" ht="63.75" customHeight="1">
      <c r="A670" s="11">
        <v>3</v>
      </c>
      <c r="B670" s="12" t="s">
        <v>14</v>
      </c>
      <c r="C670" s="23">
        <v>50000</v>
      </c>
      <c r="D670" s="24" t="s">
        <v>15</v>
      </c>
      <c r="E670" s="25" t="s">
        <v>15</v>
      </c>
      <c r="F670" s="26" t="s">
        <v>15</v>
      </c>
      <c r="G670" s="1"/>
      <c r="I670" s="34">
        <v>600000</v>
      </c>
      <c r="J670" s="35" t="s">
        <v>23</v>
      </c>
      <c r="K670" s="36">
        <v>80000</v>
      </c>
      <c r="L670" s="35">
        <v>7.5</v>
      </c>
    </row>
    <row r="671" spans="1:12" ht="34.5" customHeight="1">
      <c r="A671" s="11"/>
      <c r="B671" s="12"/>
      <c r="C671" s="23"/>
      <c r="D671" s="24"/>
      <c r="E671" s="25"/>
      <c r="F671" s="26"/>
      <c r="G671" s="1"/>
      <c r="I671" s="37" t="s">
        <v>94</v>
      </c>
      <c r="J671" s="35" t="s">
        <v>177</v>
      </c>
      <c r="K671" s="36">
        <v>17467</v>
      </c>
      <c r="L671" s="35">
        <v>92.5</v>
      </c>
    </row>
    <row r="672" spans="1:12" ht="63.75" customHeight="1">
      <c r="A672" s="11">
        <v>4</v>
      </c>
      <c r="B672" s="12" t="s">
        <v>173</v>
      </c>
      <c r="C672" s="20">
        <f>I673</f>
        <v>256500</v>
      </c>
      <c r="D672" s="13">
        <v>13.46</v>
      </c>
      <c r="E672" s="21">
        <f>D672*944</f>
        <v>12706.240000000002</v>
      </c>
      <c r="F672" s="22">
        <f>C672/E672</f>
        <v>20.186931775253733</v>
      </c>
      <c r="G672" s="1"/>
      <c r="I672" s="34">
        <v>7520</v>
      </c>
      <c r="J672" s="35" t="s">
        <v>165</v>
      </c>
      <c r="K672" s="35">
        <v>806.36</v>
      </c>
      <c r="L672" s="35">
        <v>9.3</v>
      </c>
    </row>
    <row r="673" spans="1:12" ht="40.5" customHeight="1">
      <c r="A673" s="11"/>
      <c r="B673" s="12"/>
      <c r="C673" s="20"/>
      <c r="D673" s="27" t="s">
        <v>12</v>
      </c>
      <c r="E673" s="21"/>
      <c r="F673" s="22"/>
      <c r="G673" s="1"/>
      <c r="I673" s="34">
        <v>256500</v>
      </c>
      <c r="J673" s="35" t="s">
        <v>179</v>
      </c>
      <c r="K673" s="36">
        <v>11645</v>
      </c>
      <c r="L673" s="35">
        <v>22</v>
      </c>
    </row>
    <row r="674" spans="1:7" ht="18.75" customHeight="1">
      <c r="A674" s="11">
        <v>5</v>
      </c>
      <c r="B674" s="28" t="s">
        <v>17</v>
      </c>
      <c r="C674" s="29">
        <v>160000</v>
      </c>
      <c r="D674" s="24">
        <f>C674*0.5666/10000</f>
        <v>9.0656</v>
      </c>
      <c r="E674" s="30">
        <f>D674*944</f>
        <v>8557.9264</v>
      </c>
      <c r="F674" s="22">
        <f>C674/E674</f>
        <v>18.696117788533446</v>
      </c>
      <c r="G674" s="1"/>
    </row>
    <row r="675" spans="1:7" ht="46.5" customHeight="1">
      <c r="A675" s="11"/>
      <c r="B675" s="28"/>
      <c r="C675" s="29"/>
      <c r="D675" s="21" t="s">
        <v>12</v>
      </c>
      <c r="E675" s="30"/>
      <c r="F675" s="22"/>
      <c r="G675" s="1"/>
    </row>
    <row r="676" spans="1:7" ht="12.75">
      <c r="A676" s="31" t="s">
        <v>18</v>
      </c>
      <c r="B676" s="31"/>
      <c r="C676" s="31"/>
      <c r="D676" s="31"/>
      <c r="E676" s="31"/>
      <c r="F676" s="31"/>
      <c r="G676" s="1"/>
    </row>
    <row r="679" spans="1:7" ht="12.75">
      <c r="A679" s="1"/>
      <c r="B679" s="2"/>
      <c r="C679" s="3" t="s">
        <v>184</v>
      </c>
      <c r="D679" s="3"/>
      <c r="E679" s="1"/>
      <c r="F679" s="1"/>
      <c r="G679" s="1"/>
    </row>
    <row r="680" spans="1:7" ht="25.5" customHeight="1">
      <c r="A680" s="4" t="s">
        <v>1</v>
      </c>
      <c r="B680" s="4"/>
      <c r="C680" s="4"/>
      <c r="D680" s="4"/>
      <c r="E680" s="4"/>
      <c r="F680" s="4"/>
      <c r="G680" s="1"/>
    </row>
    <row r="681" spans="1:7" ht="51" customHeight="1">
      <c r="A681" s="5" t="s">
        <v>2</v>
      </c>
      <c r="B681" s="5"/>
      <c r="C681" s="5"/>
      <c r="D681" s="5"/>
      <c r="E681" s="5"/>
      <c r="F681" s="5"/>
      <c r="G681" s="6"/>
    </row>
    <row r="682" spans="1:7" ht="12.75">
      <c r="A682" s="1"/>
      <c r="B682" s="2"/>
      <c r="C682" s="3"/>
      <c r="D682" s="1"/>
      <c r="E682" s="1"/>
      <c r="F682" s="1"/>
      <c r="G682" s="1"/>
    </row>
    <row r="683" spans="1:7" ht="12.75">
      <c r="A683" s="7" t="s">
        <v>3</v>
      </c>
      <c r="B683" s="8" t="s">
        <v>4</v>
      </c>
      <c r="C683" s="9" t="s">
        <v>5</v>
      </c>
      <c r="D683" s="10" t="s">
        <v>6</v>
      </c>
      <c r="E683" s="10" t="s">
        <v>7</v>
      </c>
      <c r="F683" s="10" t="s">
        <v>8</v>
      </c>
      <c r="G683" s="1"/>
    </row>
    <row r="684" spans="1:12" ht="41.25" customHeight="1">
      <c r="A684" s="11">
        <v>1</v>
      </c>
      <c r="B684" s="12" t="s">
        <v>9</v>
      </c>
      <c r="C684" s="20">
        <f>I684</f>
        <v>9600</v>
      </c>
      <c r="D684" s="40">
        <v>3686.4</v>
      </c>
      <c r="E684" s="15">
        <f>D684*2.63</f>
        <v>9695.232</v>
      </c>
      <c r="F684" s="16">
        <f>C684/E684</f>
        <v>0.9901774397972116</v>
      </c>
      <c r="G684" s="1"/>
      <c r="H684" s="17"/>
      <c r="I684" s="32">
        <v>9600</v>
      </c>
      <c r="J684" s="33" t="s">
        <v>162</v>
      </c>
      <c r="K684" s="33" t="s">
        <v>163</v>
      </c>
      <c r="L684" s="33">
        <v>1.1</v>
      </c>
    </row>
    <row r="685" spans="1:12" ht="48.75" customHeight="1">
      <c r="A685" s="11"/>
      <c r="B685" s="12"/>
      <c r="C685" s="20"/>
      <c r="D685" s="14" t="s">
        <v>10</v>
      </c>
      <c r="E685" s="15"/>
      <c r="F685" s="16"/>
      <c r="G685" s="1"/>
      <c r="H685" s="17"/>
      <c r="I685" s="34">
        <v>600000</v>
      </c>
      <c r="J685" s="35" t="s">
        <v>23</v>
      </c>
      <c r="K685" s="36">
        <v>80000</v>
      </c>
      <c r="L685" s="35">
        <v>7.5</v>
      </c>
    </row>
    <row r="686" spans="1:12" ht="63.75" customHeight="1">
      <c r="A686" s="19">
        <v>2</v>
      </c>
      <c r="B686" s="12" t="s">
        <v>11</v>
      </c>
      <c r="C686" s="20">
        <v>400000</v>
      </c>
      <c r="D686" s="13">
        <v>92.48</v>
      </c>
      <c r="E686" s="21">
        <f>D686*944</f>
        <v>87301.12000000001</v>
      </c>
      <c r="F686" s="22">
        <f>C686/E686</f>
        <v>4.5818427071726</v>
      </c>
      <c r="G686" s="1"/>
      <c r="H686" s="17"/>
      <c r="I686" s="37" t="s">
        <v>94</v>
      </c>
      <c r="J686" s="35" t="s">
        <v>177</v>
      </c>
      <c r="K686" s="36">
        <v>17467</v>
      </c>
      <c r="L686" s="35">
        <v>92.5</v>
      </c>
    </row>
    <row r="687" spans="1:12" ht="35.25" customHeight="1">
      <c r="A687" s="19"/>
      <c r="B687" s="12"/>
      <c r="C687" s="20"/>
      <c r="D687" s="13" t="s">
        <v>12</v>
      </c>
      <c r="E687" s="21"/>
      <c r="F687" s="22"/>
      <c r="G687" s="1"/>
      <c r="H687" s="17"/>
      <c r="I687" s="34">
        <v>7520</v>
      </c>
      <c r="J687" s="35" t="s">
        <v>165</v>
      </c>
      <c r="K687" s="35">
        <v>806.36</v>
      </c>
      <c r="L687" s="35">
        <v>9.3</v>
      </c>
    </row>
    <row r="688" spans="1:12" ht="12.75" customHeight="1">
      <c r="A688" s="11">
        <v>3</v>
      </c>
      <c r="B688" s="12" t="s">
        <v>13</v>
      </c>
      <c r="C688" s="20">
        <v>1616400</v>
      </c>
      <c r="D688" s="13">
        <v>20.19</v>
      </c>
      <c r="E688" s="21">
        <f>D688*944</f>
        <v>19059.36</v>
      </c>
      <c r="F688" s="22">
        <f>C688/E688</f>
        <v>84.80872390258644</v>
      </c>
      <c r="G688" s="1"/>
      <c r="H688" s="17"/>
      <c r="I688" s="34">
        <v>256500</v>
      </c>
      <c r="J688" s="35" t="s">
        <v>179</v>
      </c>
      <c r="K688" s="36">
        <v>11645</v>
      </c>
      <c r="L688" s="35">
        <v>22</v>
      </c>
    </row>
    <row r="689" spans="1:7" ht="12.75">
      <c r="A689" s="11"/>
      <c r="B689" s="12"/>
      <c r="C689" s="20"/>
      <c r="D689" s="13" t="s">
        <v>12</v>
      </c>
      <c r="E689" s="21"/>
      <c r="F689" s="22"/>
      <c r="G689" s="1"/>
    </row>
    <row r="690" spans="1:7" ht="63.75" customHeight="1">
      <c r="A690" s="11">
        <v>4</v>
      </c>
      <c r="B690" s="12" t="s">
        <v>14</v>
      </c>
      <c r="C690" s="23">
        <v>50000</v>
      </c>
      <c r="D690" s="24" t="s">
        <v>15</v>
      </c>
      <c r="E690" s="25" t="s">
        <v>15</v>
      </c>
      <c r="F690" s="26" t="s">
        <v>15</v>
      </c>
      <c r="G690" s="1"/>
    </row>
    <row r="691" spans="1:7" ht="34.5" customHeight="1">
      <c r="A691" s="11"/>
      <c r="B691" s="12"/>
      <c r="C691" s="23"/>
      <c r="D691" s="24"/>
      <c r="E691" s="25"/>
      <c r="F691" s="26"/>
      <c r="G691" s="1"/>
    </row>
    <row r="692" spans="1:7" ht="63.75" customHeight="1">
      <c r="A692" s="11">
        <v>5</v>
      </c>
      <c r="B692" s="12" t="s">
        <v>180</v>
      </c>
      <c r="C692" s="20">
        <f>I688</f>
        <v>256500</v>
      </c>
      <c r="D692" s="13">
        <v>13.46</v>
      </c>
      <c r="E692" s="21">
        <f>D692*944</f>
        <v>12706.240000000002</v>
      </c>
      <c r="F692" s="22">
        <f>C692/E692</f>
        <v>20.186931775253733</v>
      </c>
      <c r="G692" s="1"/>
    </row>
    <row r="693" spans="1:7" ht="40.5" customHeight="1">
      <c r="A693" s="11"/>
      <c r="B693" s="12"/>
      <c r="C693" s="20"/>
      <c r="D693" s="27" t="s">
        <v>12</v>
      </c>
      <c r="E693" s="21"/>
      <c r="F693" s="22"/>
      <c r="G693" s="1"/>
    </row>
    <row r="694" spans="1:7" ht="18.75" customHeight="1">
      <c r="A694" s="26">
        <v>6</v>
      </c>
      <c r="B694" s="28" t="s">
        <v>17</v>
      </c>
      <c r="C694" s="29">
        <v>160000</v>
      </c>
      <c r="D694" s="24">
        <f>C694*0.5666/10000</f>
        <v>9.0656</v>
      </c>
      <c r="E694" s="30">
        <f>D694*944</f>
        <v>8557.9264</v>
      </c>
      <c r="F694" s="22">
        <f>C694/E694</f>
        <v>18.696117788533446</v>
      </c>
      <c r="G694" s="1"/>
    </row>
    <row r="695" spans="1:7" ht="46.5" customHeight="1">
      <c r="A695" s="26"/>
      <c r="B695" s="28"/>
      <c r="C695" s="29"/>
      <c r="D695" s="21" t="s">
        <v>12</v>
      </c>
      <c r="E695" s="30"/>
      <c r="F695" s="22"/>
      <c r="G695" s="1"/>
    </row>
    <row r="696" spans="1:7" ht="12.75">
      <c r="A696" s="31" t="s">
        <v>18</v>
      </c>
      <c r="B696" s="31"/>
      <c r="C696" s="31"/>
      <c r="D696" s="31"/>
      <c r="E696" s="31"/>
      <c r="F696" s="31"/>
      <c r="G696" s="1"/>
    </row>
    <row r="699" spans="1:7" ht="12.75">
      <c r="A699" s="1"/>
      <c r="B699" s="2"/>
      <c r="C699" s="3" t="s">
        <v>185</v>
      </c>
      <c r="D699" s="3"/>
      <c r="E699" s="1"/>
      <c r="F699" s="1"/>
      <c r="G699" s="1"/>
    </row>
    <row r="700" spans="1:7" ht="25.5" customHeight="1">
      <c r="A700" s="4" t="s">
        <v>1</v>
      </c>
      <c r="B700" s="4"/>
      <c r="C700" s="4"/>
      <c r="D700" s="4"/>
      <c r="E700" s="4"/>
      <c r="F700" s="4"/>
      <c r="G700" s="1"/>
    </row>
    <row r="701" spans="1:7" ht="51" customHeight="1">
      <c r="A701" s="5" t="s">
        <v>2</v>
      </c>
      <c r="B701" s="5"/>
      <c r="C701" s="5"/>
      <c r="D701" s="5"/>
      <c r="E701" s="5"/>
      <c r="F701" s="5"/>
      <c r="G701" s="6"/>
    </row>
    <row r="702" spans="1:7" ht="12.75">
      <c r="A702" s="1"/>
      <c r="B702" s="2"/>
      <c r="C702" s="3"/>
      <c r="D702" s="1"/>
      <c r="E702" s="1"/>
      <c r="F702" s="1"/>
      <c r="G702" s="1"/>
    </row>
    <row r="703" spans="1:7" ht="12.75">
      <c r="A703" s="7" t="s">
        <v>3</v>
      </c>
      <c r="B703" s="8" t="s">
        <v>4</v>
      </c>
      <c r="C703" s="9" t="s">
        <v>5</v>
      </c>
      <c r="D703" s="10" t="s">
        <v>6</v>
      </c>
      <c r="E703" s="10" t="s">
        <v>7</v>
      </c>
      <c r="F703" s="10" t="s">
        <v>8</v>
      </c>
      <c r="G703" s="1"/>
    </row>
    <row r="704" spans="1:12" ht="41.25" customHeight="1">
      <c r="A704" s="11">
        <v>1</v>
      </c>
      <c r="B704" s="12" t="s">
        <v>9</v>
      </c>
      <c r="C704" s="20">
        <f>I704</f>
        <v>9600</v>
      </c>
      <c r="D704" s="40">
        <v>3686.4</v>
      </c>
      <c r="E704" s="15">
        <f>D704*2.63</f>
        <v>9695.232</v>
      </c>
      <c r="F704" s="16">
        <f>C704/E704</f>
        <v>0.9901774397972116</v>
      </c>
      <c r="G704" s="1"/>
      <c r="H704" s="17"/>
      <c r="I704" s="32">
        <v>9600</v>
      </c>
      <c r="J704" s="33" t="s">
        <v>162</v>
      </c>
      <c r="K704" s="33" t="s">
        <v>163</v>
      </c>
      <c r="L704" s="33">
        <v>1.1</v>
      </c>
    </row>
    <row r="705" spans="1:12" ht="48.75" customHeight="1">
      <c r="A705" s="11"/>
      <c r="B705" s="12"/>
      <c r="C705" s="20"/>
      <c r="D705" s="14" t="s">
        <v>10</v>
      </c>
      <c r="E705" s="15"/>
      <c r="F705" s="16"/>
      <c r="G705" s="1"/>
      <c r="H705" s="17"/>
      <c r="I705" s="34">
        <v>600000</v>
      </c>
      <c r="J705" s="35" t="s">
        <v>23</v>
      </c>
      <c r="K705" s="36">
        <v>80000</v>
      </c>
      <c r="L705" s="35">
        <v>7.5</v>
      </c>
    </row>
    <row r="706" spans="1:12" ht="63.75" customHeight="1">
      <c r="A706" s="19">
        <v>2</v>
      </c>
      <c r="B706" s="12" t="s">
        <v>11</v>
      </c>
      <c r="C706" s="20">
        <v>800000</v>
      </c>
      <c r="D706" s="13">
        <v>92.48</v>
      </c>
      <c r="E706" s="21">
        <f>D706*944</f>
        <v>87301.12000000001</v>
      </c>
      <c r="F706" s="22">
        <f>C706/E706</f>
        <v>9.1636854143452</v>
      </c>
      <c r="G706" s="1"/>
      <c r="H706" s="17"/>
      <c r="I706" s="37" t="s">
        <v>94</v>
      </c>
      <c r="J706" s="35" t="s">
        <v>177</v>
      </c>
      <c r="K706" s="36">
        <v>17467</v>
      </c>
      <c r="L706" s="35">
        <v>92.5</v>
      </c>
    </row>
    <row r="707" spans="1:12" ht="35.25" customHeight="1">
      <c r="A707" s="19"/>
      <c r="B707" s="12"/>
      <c r="C707" s="20"/>
      <c r="D707" s="13" t="s">
        <v>12</v>
      </c>
      <c r="E707" s="21"/>
      <c r="F707" s="22"/>
      <c r="G707" s="1"/>
      <c r="H707" s="17"/>
      <c r="I707" s="34">
        <v>7520</v>
      </c>
      <c r="J707" s="35" t="s">
        <v>165</v>
      </c>
      <c r="K707" s="35">
        <v>806.36</v>
      </c>
      <c r="L707" s="35">
        <v>9.3</v>
      </c>
    </row>
    <row r="708" spans="1:12" ht="12.75" customHeight="1">
      <c r="A708" s="11">
        <v>3</v>
      </c>
      <c r="B708" s="12" t="s">
        <v>13</v>
      </c>
      <c r="C708" s="20">
        <v>1616400</v>
      </c>
      <c r="D708" s="13">
        <v>20.19</v>
      </c>
      <c r="E708" s="21">
        <f>D708*944</f>
        <v>19059.36</v>
      </c>
      <c r="F708" s="22">
        <f>C708/E708</f>
        <v>84.80872390258644</v>
      </c>
      <c r="G708" s="1"/>
      <c r="H708" s="17"/>
      <c r="I708" s="34">
        <v>256500</v>
      </c>
      <c r="J708" s="35" t="s">
        <v>179</v>
      </c>
      <c r="K708" s="36">
        <v>11645</v>
      </c>
      <c r="L708" s="35">
        <v>22</v>
      </c>
    </row>
    <row r="709" spans="1:7" ht="12.75">
      <c r="A709" s="11"/>
      <c r="B709" s="12"/>
      <c r="C709" s="20"/>
      <c r="D709" s="13" t="s">
        <v>12</v>
      </c>
      <c r="E709" s="21"/>
      <c r="F709" s="22"/>
      <c r="G709" s="1"/>
    </row>
    <row r="710" spans="1:7" ht="63.75" customHeight="1">
      <c r="A710" s="11">
        <v>4</v>
      </c>
      <c r="B710" s="12" t="s">
        <v>14</v>
      </c>
      <c r="C710" s="23">
        <v>50000</v>
      </c>
      <c r="D710" s="24" t="s">
        <v>15</v>
      </c>
      <c r="E710" s="25" t="s">
        <v>15</v>
      </c>
      <c r="F710" s="26" t="s">
        <v>15</v>
      </c>
      <c r="G710" s="1"/>
    </row>
    <row r="711" spans="1:7" ht="34.5" customHeight="1">
      <c r="A711" s="11"/>
      <c r="B711" s="12"/>
      <c r="C711" s="23"/>
      <c r="D711" s="24"/>
      <c r="E711" s="25"/>
      <c r="F711" s="26"/>
      <c r="G711" s="1"/>
    </row>
    <row r="712" spans="1:7" ht="63.75" customHeight="1">
      <c r="A712" s="11">
        <v>5</v>
      </c>
      <c r="B712" s="12" t="s">
        <v>180</v>
      </c>
      <c r="C712" s="20">
        <f>I708</f>
        <v>256500</v>
      </c>
      <c r="D712" s="13">
        <v>13.46</v>
      </c>
      <c r="E712" s="21">
        <f>D712*944</f>
        <v>12706.240000000002</v>
      </c>
      <c r="F712" s="22">
        <f>C712/E712</f>
        <v>20.186931775253733</v>
      </c>
      <c r="G712" s="1"/>
    </row>
    <row r="713" spans="1:7" ht="40.5" customHeight="1">
      <c r="A713" s="11"/>
      <c r="B713" s="12"/>
      <c r="C713" s="20"/>
      <c r="D713" s="27" t="s">
        <v>12</v>
      </c>
      <c r="E713" s="21"/>
      <c r="F713" s="22"/>
      <c r="G713" s="1"/>
    </row>
    <row r="714" spans="1:7" ht="18.75" customHeight="1">
      <c r="A714" s="26">
        <v>6</v>
      </c>
      <c r="B714" s="28" t="s">
        <v>17</v>
      </c>
      <c r="C714" s="29">
        <v>160000</v>
      </c>
      <c r="D714" s="24">
        <f>C714*0.5666/10000</f>
        <v>9.0656</v>
      </c>
      <c r="E714" s="30">
        <f>D714*944</f>
        <v>8557.9264</v>
      </c>
      <c r="F714" s="22">
        <f>C714/E714</f>
        <v>18.696117788533446</v>
      </c>
      <c r="G714" s="1"/>
    </row>
    <row r="715" spans="1:7" ht="46.5" customHeight="1">
      <c r="A715" s="26"/>
      <c r="B715" s="28"/>
      <c r="C715" s="29"/>
      <c r="D715" s="21" t="s">
        <v>12</v>
      </c>
      <c r="E715" s="30"/>
      <c r="F715" s="22"/>
      <c r="G715" s="1"/>
    </row>
    <row r="716" spans="1:7" ht="12.75">
      <c r="A716" s="31" t="s">
        <v>18</v>
      </c>
      <c r="B716" s="31"/>
      <c r="C716" s="31"/>
      <c r="D716" s="31"/>
      <c r="E716" s="31"/>
      <c r="F716" s="31"/>
      <c r="G716" s="1"/>
    </row>
    <row r="719" spans="1:7" ht="12.75">
      <c r="A719" s="1"/>
      <c r="B719" s="2"/>
      <c r="C719" s="3" t="s">
        <v>186</v>
      </c>
      <c r="D719" s="3"/>
      <c r="E719" s="1"/>
      <c r="F719" s="1"/>
      <c r="G719" s="1"/>
    </row>
    <row r="720" spans="1:7" ht="25.5" customHeight="1">
      <c r="A720" s="4" t="s">
        <v>1</v>
      </c>
      <c r="B720" s="4"/>
      <c r="C720" s="4"/>
      <c r="D720" s="4"/>
      <c r="E720" s="4"/>
      <c r="F720" s="4"/>
      <c r="G720" s="1"/>
    </row>
    <row r="721" spans="1:7" ht="51" customHeight="1">
      <c r="A721" s="5" t="s">
        <v>2</v>
      </c>
      <c r="B721" s="5"/>
      <c r="C721" s="5"/>
      <c r="D721" s="5"/>
      <c r="E721" s="5"/>
      <c r="F721" s="5"/>
      <c r="G721" s="6"/>
    </row>
    <row r="722" spans="1:7" ht="12.75">
      <c r="A722" s="1"/>
      <c r="B722" s="2"/>
      <c r="C722" s="3"/>
      <c r="D722" s="1"/>
      <c r="E722" s="1"/>
      <c r="F722" s="1"/>
      <c r="G722" s="1"/>
    </row>
    <row r="723" spans="1:7" ht="12.75">
      <c r="A723" s="7" t="s">
        <v>3</v>
      </c>
      <c r="B723" s="8" t="s">
        <v>4</v>
      </c>
      <c r="C723" s="9" t="s">
        <v>5</v>
      </c>
      <c r="D723" s="10" t="s">
        <v>6</v>
      </c>
      <c r="E723" s="10" t="s">
        <v>7</v>
      </c>
      <c r="F723" s="10" t="s">
        <v>8</v>
      </c>
      <c r="G723" s="1"/>
    </row>
    <row r="724" spans="1:12" ht="41.25" customHeight="1">
      <c r="A724" s="11">
        <v>1</v>
      </c>
      <c r="B724" s="12" t="s">
        <v>9</v>
      </c>
      <c r="C724" s="20">
        <f>I724</f>
        <v>60000</v>
      </c>
      <c r="D724" s="40">
        <v>3686.4</v>
      </c>
      <c r="E724" s="15">
        <f>D724*2.63</f>
        <v>9695.232</v>
      </c>
      <c r="F724" s="16">
        <f>C724/E724</f>
        <v>6.1886089987325725</v>
      </c>
      <c r="G724" s="1"/>
      <c r="H724" s="17"/>
      <c r="I724" s="32">
        <v>60000</v>
      </c>
      <c r="J724" s="33" t="s">
        <v>187</v>
      </c>
      <c r="K724" s="54">
        <v>58291</v>
      </c>
      <c r="L724" s="33">
        <v>1.1</v>
      </c>
    </row>
    <row r="725" spans="1:12" ht="48.75" customHeight="1">
      <c r="A725" s="11"/>
      <c r="B725" s="12"/>
      <c r="C725" s="20"/>
      <c r="D725" s="14" t="s">
        <v>10</v>
      </c>
      <c r="E725" s="15"/>
      <c r="F725" s="16"/>
      <c r="G725" s="1"/>
      <c r="H725" s="17"/>
      <c r="I725" s="37" t="s">
        <v>188</v>
      </c>
      <c r="J725" s="35" t="s">
        <v>189</v>
      </c>
      <c r="K725" s="36">
        <v>200000</v>
      </c>
      <c r="L725" s="35">
        <v>15</v>
      </c>
    </row>
    <row r="726" spans="1:12" ht="63.75" customHeight="1">
      <c r="A726" s="19">
        <v>2</v>
      </c>
      <c r="B726" s="12" t="s">
        <v>11</v>
      </c>
      <c r="C726" s="20">
        <f>5*400000</f>
        <v>2000000</v>
      </c>
      <c r="D726" s="13">
        <v>231.2</v>
      </c>
      <c r="E726" s="21">
        <f>D726*944</f>
        <v>218252.8</v>
      </c>
      <c r="F726" s="22">
        <f>C726/E726</f>
        <v>9.163685414345201</v>
      </c>
      <c r="G726" s="1"/>
      <c r="H726" s="17"/>
      <c r="I726" s="37" t="s">
        <v>190</v>
      </c>
      <c r="J726" s="35" t="s">
        <v>191</v>
      </c>
      <c r="K726" s="36">
        <v>101375</v>
      </c>
      <c r="L726" s="35">
        <v>58</v>
      </c>
    </row>
    <row r="727" spans="1:12" ht="35.25" customHeight="1">
      <c r="A727" s="19"/>
      <c r="B727" s="12"/>
      <c r="C727" s="20"/>
      <c r="D727" s="13" t="s">
        <v>12</v>
      </c>
      <c r="E727" s="21"/>
      <c r="F727" s="22"/>
      <c r="G727" s="1"/>
      <c r="H727" s="17"/>
      <c r="I727" s="34">
        <v>47000</v>
      </c>
      <c r="J727" s="35" t="s">
        <v>192</v>
      </c>
      <c r="K727" s="36">
        <v>5040</v>
      </c>
      <c r="L727" s="35">
        <v>9.3</v>
      </c>
    </row>
    <row r="728" spans="1:12" ht="12.75" customHeight="1">
      <c r="A728" s="11">
        <v>3</v>
      </c>
      <c r="B728" s="12" t="s">
        <v>13</v>
      </c>
      <c r="C728" s="20">
        <v>5859450</v>
      </c>
      <c r="D728" s="13">
        <v>117</v>
      </c>
      <c r="E728" s="21">
        <f>D728*944</f>
        <v>110448</v>
      </c>
      <c r="F728" s="22">
        <f>C728/E728</f>
        <v>53.05166232073012</v>
      </c>
      <c r="G728" s="1"/>
      <c r="H728" s="17"/>
      <c r="I728" s="34">
        <v>837900</v>
      </c>
      <c r="J728" s="35" t="s">
        <v>193</v>
      </c>
      <c r="K728" s="36">
        <v>67583</v>
      </c>
      <c r="L728" s="35">
        <v>12</v>
      </c>
    </row>
    <row r="729" spans="1:7" ht="12.75">
      <c r="A729" s="11"/>
      <c r="B729" s="12"/>
      <c r="C729" s="20"/>
      <c r="D729" s="13" t="s">
        <v>12</v>
      </c>
      <c r="E729" s="21"/>
      <c r="F729" s="22"/>
      <c r="G729" s="1"/>
    </row>
    <row r="730" spans="1:7" ht="63.75" customHeight="1">
      <c r="A730" s="11">
        <v>4</v>
      </c>
      <c r="B730" s="12" t="s">
        <v>14</v>
      </c>
      <c r="C730" s="23">
        <v>100000</v>
      </c>
      <c r="D730" s="24" t="s">
        <v>15</v>
      </c>
      <c r="E730" s="25" t="s">
        <v>15</v>
      </c>
      <c r="F730" s="26" t="s">
        <v>15</v>
      </c>
      <c r="G730" s="1"/>
    </row>
    <row r="731" spans="1:7" ht="34.5" customHeight="1">
      <c r="A731" s="11"/>
      <c r="B731" s="12"/>
      <c r="C731" s="23"/>
      <c r="D731" s="24"/>
      <c r="E731" s="25"/>
      <c r="F731" s="26"/>
      <c r="G731" s="1"/>
    </row>
    <row r="732" spans="1:7" ht="63.75" customHeight="1">
      <c r="A732" s="11">
        <v>5</v>
      </c>
      <c r="B732" s="12" t="s">
        <v>180</v>
      </c>
      <c r="C732" s="20">
        <f>I728</f>
        <v>837900</v>
      </c>
      <c r="D732" s="13">
        <v>78.12</v>
      </c>
      <c r="E732" s="21">
        <f>D732*944</f>
        <v>73745.28</v>
      </c>
      <c r="F732" s="22">
        <f>C732/E732</f>
        <v>11.362083105522144</v>
      </c>
      <c r="G732" s="1"/>
    </row>
    <row r="733" spans="1:7" ht="40.5" customHeight="1">
      <c r="A733" s="11"/>
      <c r="B733" s="12"/>
      <c r="C733" s="20"/>
      <c r="D733" s="27" t="s">
        <v>12</v>
      </c>
      <c r="E733" s="21"/>
      <c r="F733" s="22"/>
      <c r="G733" s="1"/>
    </row>
    <row r="734" spans="1:7" ht="18.75" customHeight="1">
      <c r="A734" s="26">
        <v>6</v>
      </c>
      <c r="B734" s="28" t="s">
        <v>17</v>
      </c>
      <c r="C734" s="29">
        <v>480000</v>
      </c>
      <c r="D734" s="24">
        <f>C734*0.5666/10000</f>
        <v>27.1968</v>
      </c>
      <c r="E734" s="30">
        <f>D734*944</f>
        <v>25673.7792</v>
      </c>
      <c r="F734" s="22">
        <f>C734/E734</f>
        <v>18.696117788533446</v>
      </c>
      <c r="G734" s="1"/>
    </row>
    <row r="735" spans="1:7" ht="46.5" customHeight="1">
      <c r="A735" s="26"/>
      <c r="B735" s="28"/>
      <c r="C735" s="29"/>
      <c r="D735" s="21" t="s">
        <v>12</v>
      </c>
      <c r="E735" s="30"/>
      <c r="F735" s="22"/>
      <c r="G735" s="1"/>
    </row>
    <row r="736" spans="1:7" ht="12.75">
      <c r="A736" s="31" t="s">
        <v>18</v>
      </c>
      <c r="B736" s="31"/>
      <c r="C736" s="31"/>
      <c r="D736" s="31"/>
      <c r="E736" s="31"/>
      <c r="F736" s="31"/>
      <c r="G736" s="1"/>
    </row>
    <row r="739" spans="1:7" ht="12.75">
      <c r="A739" s="1"/>
      <c r="B739" s="2"/>
      <c r="C739" s="3" t="s">
        <v>194</v>
      </c>
      <c r="D739" s="3"/>
      <c r="E739" s="1"/>
      <c r="F739" s="1"/>
      <c r="G739" s="1"/>
    </row>
    <row r="740" spans="1:7" ht="25.5" customHeight="1">
      <c r="A740" s="4" t="s">
        <v>1</v>
      </c>
      <c r="B740" s="4"/>
      <c r="C740" s="4"/>
      <c r="D740" s="4"/>
      <c r="E740" s="4"/>
      <c r="F740" s="4"/>
      <c r="G740" s="1"/>
    </row>
    <row r="741" spans="1:7" ht="51" customHeight="1">
      <c r="A741" s="5" t="s">
        <v>2</v>
      </c>
      <c r="B741" s="5"/>
      <c r="C741" s="5"/>
      <c r="D741" s="5"/>
      <c r="E741" s="5"/>
      <c r="F741" s="5"/>
      <c r="G741" s="6"/>
    </row>
    <row r="742" spans="1:7" ht="12.75">
      <c r="A742" s="1"/>
      <c r="B742" s="2"/>
      <c r="C742" s="3"/>
      <c r="D742" s="1"/>
      <c r="E742" s="1"/>
      <c r="F742" s="1"/>
      <c r="G742" s="1"/>
    </row>
    <row r="743" spans="1:7" ht="12.75">
      <c r="A743" s="7" t="s">
        <v>3</v>
      </c>
      <c r="B743" s="8" t="s">
        <v>4</v>
      </c>
      <c r="C743" s="9" t="s">
        <v>5</v>
      </c>
      <c r="D743" s="10" t="s">
        <v>6</v>
      </c>
      <c r="E743" s="10" t="s">
        <v>7</v>
      </c>
      <c r="F743" s="10" t="s">
        <v>8</v>
      </c>
      <c r="G743" s="1"/>
    </row>
    <row r="744" spans="1:12" ht="41.25" customHeight="1">
      <c r="A744" s="11">
        <v>1</v>
      </c>
      <c r="B744" s="12" t="s">
        <v>9</v>
      </c>
      <c r="C744" s="20">
        <f>I744</f>
        <v>8700</v>
      </c>
      <c r="D744" s="40">
        <v>3340.8</v>
      </c>
      <c r="E744" s="15">
        <f>D744*2.63</f>
        <v>8786.304</v>
      </c>
      <c r="F744" s="16">
        <f>C744/E744</f>
        <v>0.9901774397972116</v>
      </c>
      <c r="G744" s="1"/>
      <c r="H744" s="17"/>
      <c r="I744" s="32">
        <v>8700</v>
      </c>
      <c r="J744" s="33" t="s">
        <v>195</v>
      </c>
      <c r="K744" s="33" t="s">
        <v>196</v>
      </c>
      <c r="L744" s="33">
        <v>1.1</v>
      </c>
    </row>
    <row r="745" spans="1:12" ht="48.75" customHeight="1">
      <c r="A745" s="11"/>
      <c r="B745" s="12"/>
      <c r="C745" s="20"/>
      <c r="D745" s="14" t="s">
        <v>10</v>
      </c>
      <c r="E745" s="15"/>
      <c r="F745" s="16"/>
      <c r="G745" s="1"/>
      <c r="H745" s="17"/>
      <c r="I745" s="34">
        <v>600000</v>
      </c>
      <c r="J745" s="35" t="s">
        <v>23</v>
      </c>
      <c r="K745" s="36">
        <v>80000</v>
      </c>
      <c r="L745" s="35">
        <v>7.5</v>
      </c>
    </row>
    <row r="746" spans="1:12" ht="63.75" customHeight="1">
      <c r="A746" s="19">
        <v>2</v>
      </c>
      <c r="B746" s="12" t="s">
        <v>11</v>
      </c>
      <c r="C746" s="20">
        <v>400000</v>
      </c>
      <c r="D746" s="13">
        <v>92.48</v>
      </c>
      <c r="E746" s="21">
        <f>D746*944</f>
        <v>87301.12000000001</v>
      </c>
      <c r="F746" s="22">
        <f>C746/E746</f>
        <v>4.5818427071726</v>
      </c>
      <c r="G746" s="1"/>
      <c r="H746" s="17"/>
      <c r="I746" s="37" t="s">
        <v>113</v>
      </c>
      <c r="J746" s="35" t="s">
        <v>197</v>
      </c>
      <c r="K746" s="36">
        <v>13737</v>
      </c>
      <c r="L746" s="35">
        <v>93</v>
      </c>
    </row>
    <row r="747" spans="1:12" ht="35.25" customHeight="1">
      <c r="A747" s="19"/>
      <c r="B747" s="12"/>
      <c r="C747" s="20"/>
      <c r="D747" s="13" t="s">
        <v>12</v>
      </c>
      <c r="E747" s="21"/>
      <c r="F747" s="22"/>
      <c r="G747" s="1"/>
      <c r="H747" s="17"/>
      <c r="I747" s="34">
        <v>6815</v>
      </c>
      <c r="J747" s="35" t="s">
        <v>198</v>
      </c>
      <c r="K747" s="35">
        <v>730.77</v>
      </c>
      <c r="L747" s="35">
        <v>9.3</v>
      </c>
    </row>
    <row r="748" spans="1:12" ht="12.75" customHeight="1">
      <c r="A748" s="11">
        <v>3</v>
      </c>
      <c r="B748" s="12" t="s">
        <v>13</v>
      </c>
      <c r="C748" s="20">
        <v>1279650</v>
      </c>
      <c r="D748" s="13">
        <v>15.9</v>
      </c>
      <c r="E748" s="21">
        <f>D748*944</f>
        <v>15009.6</v>
      </c>
      <c r="F748" s="22">
        <f>C748/E748</f>
        <v>85.2554365206268</v>
      </c>
      <c r="G748" s="1"/>
      <c r="H748" s="17"/>
      <c r="I748" s="34">
        <v>159980</v>
      </c>
      <c r="J748" s="35" t="s">
        <v>199</v>
      </c>
      <c r="K748" s="36">
        <v>9158</v>
      </c>
      <c r="L748" s="35">
        <v>17</v>
      </c>
    </row>
    <row r="749" spans="1:7" ht="12.75">
      <c r="A749" s="11"/>
      <c r="B749" s="12"/>
      <c r="C749" s="20"/>
      <c r="D749" s="13" t="s">
        <v>12</v>
      </c>
      <c r="E749" s="21"/>
      <c r="F749" s="22"/>
      <c r="G749" s="1"/>
    </row>
    <row r="750" spans="1:7" ht="63.75" customHeight="1">
      <c r="A750" s="11">
        <v>4</v>
      </c>
      <c r="B750" s="12" t="s">
        <v>14</v>
      </c>
      <c r="C750" s="23">
        <v>50000</v>
      </c>
      <c r="D750" s="24" t="s">
        <v>15</v>
      </c>
      <c r="E750" s="25" t="s">
        <v>15</v>
      </c>
      <c r="F750" s="26" t="s">
        <v>15</v>
      </c>
      <c r="G750" s="1"/>
    </row>
    <row r="751" spans="1:7" ht="34.5" customHeight="1">
      <c r="A751" s="11"/>
      <c r="B751" s="12"/>
      <c r="C751" s="23"/>
      <c r="D751" s="24"/>
      <c r="E751" s="25"/>
      <c r="F751" s="26"/>
      <c r="G751" s="1"/>
    </row>
    <row r="752" spans="1:7" ht="63.75" customHeight="1">
      <c r="A752" s="11">
        <v>5</v>
      </c>
      <c r="B752" s="12" t="s">
        <v>180</v>
      </c>
      <c r="C752" s="20">
        <f>I748</f>
        <v>159980</v>
      </c>
      <c r="D752" s="13">
        <v>10.59</v>
      </c>
      <c r="E752" s="21">
        <f>D752*944</f>
        <v>9996.96</v>
      </c>
      <c r="F752" s="22">
        <f>C752/E752</f>
        <v>16.00286487092076</v>
      </c>
      <c r="G752" s="1"/>
    </row>
    <row r="753" spans="1:7" ht="40.5" customHeight="1">
      <c r="A753" s="11"/>
      <c r="B753" s="12"/>
      <c r="C753" s="20"/>
      <c r="D753" s="27" t="s">
        <v>12</v>
      </c>
      <c r="E753" s="21"/>
      <c r="F753" s="22"/>
      <c r="G753" s="1"/>
    </row>
    <row r="754" spans="1:7" ht="18.75" customHeight="1">
      <c r="A754" s="26">
        <v>6</v>
      </c>
      <c r="B754" s="28" t="s">
        <v>17</v>
      </c>
      <c r="C754" s="29">
        <v>120000</v>
      </c>
      <c r="D754" s="24">
        <f>C754*0.5666/10000</f>
        <v>6.7992</v>
      </c>
      <c r="E754" s="30">
        <f>D754*944</f>
        <v>6418.4448</v>
      </c>
      <c r="F754" s="22">
        <f>C754/E754</f>
        <v>18.696117788533446</v>
      </c>
      <c r="G754" s="1"/>
    </row>
    <row r="755" spans="1:7" ht="46.5" customHeight="1">
      <c r="A755" s="26"/>
      <c r="B755" s="28"/>
      <c r="C755" s="29"/>
      <c r="D755" s="21" t="s">
        <v>12</v>
      </c>
      <c r="E755" s="30"/>
      <c r="F755" s="22"/>
      <c r="G755" s="1"/>
    </row>
    <row r="756" spans="1:7" ht="12.75">
      <c r="A756" s="31" t="s">
        <v>18</v>
      </c>
      <c r="B756" s="31"/>
      <c r="C756" s="31"/>
      <c r="D756" s="31"/>
      <c r="E756" s="31"/>
      <c r="F756" s="31"/>
      <c r="G756" s="1"/>
    </row>
    <row r="759" spans="1:7" ht="12.75">
      <c r="A759" s="1"/>
      <c r="B759" s="2"/>
      <c r="C759" s="3" t="s">
        <v>200</v>
      </c>
      <c r="D759" s="3"/>
      <c r="E759" s="1"/>
      <c r="F759" s="1"/>
      <c r="G759" s="1"/>
    </row>
    <row r="760" spans="1:7" ht="25.5" customHeight="1">
      <c r="A760" s="4" t="s">
        <v>1</v>
      </c>
      <c r="B760" s="4"/>
      <c r="C760" s="4"/>
      <c r="D760" s="4"/>
      <c r="E760" s="4"/>
      <c r="F760" s="4"/>
      <c r="G760" s="1"/>
    </row>
    <row r="761" spans="1:7" ht="51" customHeight="1">
      <c r="A761" s="5" t="s">
        <v>2</v>
      </c>
      <c r="B761" s="5"/>
      <c r="C761" s="5"/>
      <c r="D761" s="5"/>
      <c r="E761" s="5"/>
      <c r="F761" s="5"/>
      <c r="G761" s="6"/>
    </row>
    <row r="762" spans="1:7" ht="12.75">
      <c r="A762" s="1"/>
      <c r="B762" s="2"/>
      <c r="C762" s="3"/>
      <c r="D762" s="1"/>
      <c r="E762" s="1"/>
      <c r="F762" s="1"/>
      <c r="G762" s="1"/>
    </row>
    <row r="763" spans="1:7" ht="12.75">
      <c r="A763" s="7" t="s">
        <v>3</v>
      </c>
      <c r="B763" s="8" t="s">
        <v>4</v>
      </c>
      <c r="C763" s="9" t="s">
        <v>5</v>
      </c>
      <c r="D763" s="10" t="s">
        <v>6</v>
      </c>
      <c r="E763" s="10" t="s">
        <v>7</v>
      </c>
      <c r="F763" s="10" t="s">
        <v>8</v>
      </c>
      <c r="G763" s="1"/>
    </row>
    <row r="764" spans="1:12" ht="41.25" customHeight="1">
      <c r="A764" s="11">
        <v>1</v>
      </c>
      <c r="B764" s="12" t="s">
        <v>9</v>
      </c>
      <c r="C764" s="20">
        <f>I764</f>
        <v>21000</v>
      </c>
      <c r="D764" s="40">
        <v>8064</v>
      </c>
      <c r="E764" s="15">
        <f>D764*2.63</f>
        <v>21208.32</v>
      </c>
      <c r="F764" s="16">
        <f>C764/E764</f>
        <v>0.9901774397972116</v>
      </c>
      <c r="G764" s="1"/>
      <c r="H764" s="17"/>
      <c r="I764" s="32">
        <v>21000</v>
      </c>
      <c r="J764" s="33" t="s">
        <v>201</v>
      </c>
      <c r="K764" s="54">
        <v>20402</v>
      </c>
      <c r="L764" s="33">
        <v>1.1</v>
      </c>
    </row>
    <row r="765" spans="1:12" ht="48.75" customHeight="1">
      <c r="A765" s="11"/>
      <c r="B765" s="12"/>
      <c r="C765" s="20"/>
      <c r="D765" s="14" t="s">
        <v>10</v>
      </c>
      <c r="E765" s="15"/>
      <c r="F765" s="16"/>
      <c r="G765" s="1"/>
      <c r="H765" s="17"/>
      <c r="I765" s="34">
        <v>600000</v>
      </c>
      <c r="J765" s="35" t="s">
        <v>23</v>
      </c>
      <c r="K765" s="36">
        <v>80000</v>
      </c>
      <c r="L765" s="35">
        <v>7.5</v>
      </c>
    </row>
    <row r="766" spans="1:12" ht="63.75" customHeight="1">
      <c r="A766" s="19">
        <v>2</v>
      </c>
      <c r="B766" s="12" t="s">
        <v>11</v>
      </c>
      <c r="C766" s="20">
        <v>400000</v>
      </c>
      <c r="D766" s="13">
        <v>92.48</v>
      </c>
      <c r="E766" s="21">
        <f>D766*944</f>
        <v>87301.12000000001</v>
      </c>
      <c r="F766" s="22">
        <f>C766/E766</f>
        <v>4.5818427071726</v>
      </c>
      <c r="G766" s="1"/>
      <c r="H766" s="17"/>
      <c r="I766" s="37" t="s">
        <v>202</v>
      </c>
      <c r="J766" s="35" t="s">
        <v>203</v>
      </c>
      <c r="K766" s="36">
        <v>21385</v>
      </c>
      <c r="L766" s="35">
        <v>91</v>
      </c>
    </row>
    <row r="767" spans="1:12" ht="35.25" customHeight="1">
      <c r="A767" s="19"/>
      <c r="B767" s="12"/>
      <c r="C767" s="20"/>
      <c r="D767" s="13" t="s">
        <v>12</v>
      </c>
      <c r="E767" s="21"/>
      <c r="F767" s="22"/>
      <c r="G767" s="1"/>
      <c r="H767" s="17"/>
      <c r="I767" s="34">
        <v>16450</v>
      </c>
      <c r="J767" s="35" t="s">
        <v>204</v>
      </c>
      <c r="K767" s="36">
        <v>1764</v>
      </c>
      <c r="L767" s="35">
        <v>9.3</v>
      </c>
    </row>
    <row r="768" spans="1:12" ht="12.75" customHeight="1">
      <c r="A768" s="11">
        <v>3</v>
      </c>
      <c r="B768" s="12" t="s">
        <v>13</v>
      </c>
      <c r="C768" s="20">
        <v>1953150</v>
      </c>
      <c r="D768" s="13">
        <v>24.7</v>
      </c>
      <c r="E768" s="21">
        <f>D768*944</f>
        <v>23316.8</v>
      </c>
      <c r="F768" s="22">
        <f>C768/E768</f>
        <v>83.76578261167913</v>
      </c>
      <c r="G768" s="1"/>
      <c r="H768" s="17"/>
      <c r="I768" s="34">
        <v>257450</v>
      </c>
      <c r="J768" s="35" t="s">
        <v>205</v>
      </c>
      <c r="K768" s="36">
        <v>10692</v>
      </c>
      <c r="L768" s="35">
        <v>24</v>
      </c>
    </row>
    <row r="769" spans="1:7" ht="12.75">
      <c r="A769" s="11"/>
      <c r="B769" s="12"/>
      <c r="C769" s="20"/>
      <c r="D769" s="13" t="s">
        <v>12</v>
      </c>
      <c r="E769" s="21"/>
      <c r="F769" s="22"/>
      <c r="G769" s="1"/>
    </row>
    <row r="770" spans="1:7" ht="63.75" customHeight="1">
      <c r="A770" s="11">
        <v>4</v>
      </c>
      <c r="B770" s="12" t="s">
        <v>14</v>
      </c>
      <c r="C770" s="23">
        <v>50000</v>
      </c>
      <c r="D770" s="24" t="s">
        <v>15</v>
      </c>
      <c r="E770" s="25" t="s">
        <v>15</v>
      </c>
      <c r="F770" s="26" t="s">
        <v>15</v>
      </c>
      <c r="G770" s="1"/>
    </row>
    <row r="771" spans="1:7" ht="34.5" customHeight="1">
      <c r="A771" s="11"/>
      <c r="B771" s="12"/>
      <c r="C771" s="23"/>
      <c r="D771" s="24"/>
      <c r="E771" s="25"/>
      <c r="F771" s="26"/>
      <c r="G771" s="1"/>
    </row>
    <row r="772" spans="1:7" ht="63.75" customHeight="1">
      <c r="A772" s="11">
        <v>5</v>
      </c>
      <c r="B772" s="12" t="s">
        <v>180</v>
      </c>
      <c r="C772" s="20">
        <f>I768</f>
        <v>257450</v>
      </c>
      <c r="D772" s="13">
        <v>12.36</v>
      </c>
      <c r="E772" s="21">
        <f>D772*944</f>
        <v>11667.84</v>
      </c>
      <c r="F772" s="22">
        <f>C772/E772</f>
        <v>22.064923756239374</v>
      </c>
      <c r="G772" s="1"/>
    </row>
    <row r="773" spans="1:7" ht="40.5" customHeight="1">
      <c r="A773" s="11"/>
      <c r="B773" s="12"/>
      <c r="C773" s="20"/>
      <c r="D773" s="27" t="s">
        <v>12</v>
      </c>
      <c r="E773" s="21"/>
      <c r="F773" s="22"/>
      <c r="G773" s="1"/>
    </row>
    <row r="774" spans="1:7" ht="18.75" customHeight="1">
      <c r="A774" s="26">
        <v>6</v>
      </c>
      <c r="B774" s="28" t="s">
        <v>17</v>
      </c>
      <c r="C774" s="29">
        <v>200000</v>
      </c>
      <c r="D774" s="24">
        <f>C774*0.5666/10000</f>
        <v>11.332</v>
      </c>
      <c r="E774" s="30">
        <f>D774*944</f>
        <v>10697.408000000001</v>
      </c>
      <c r="F774" s="22">
        <f>C774/E774</f>
        <v>18.696117788533446</v>
      </c>
      <c r="G774" s="1"/>
    </row>
    <row r="775" spans="1:7" ht="46.5" customHeight="1">
      <c r="A775" s="26"/>
      <c r="B775" s="28"/>
      <c r="C775" s="29"/>
      <c r="D775" s="21" t="s">
        <v>12</v>
      </c>
      <c r="E775" s="30"/>
      <c r="F775" s="22"/>
      <c r="G775" s="1"/>
    </row>
    <row r="776" spans="1:7" ht="12.75">
      <c r="A776" s="31" t="s">
        <v>18</v>
      </c>
      <c r="B776" s="31"/>
      <c r="C776" s="31"/>
      <c r="D776" s="31"/>
      <c r="E776" s="31"/>
      <c r="F776" s="31"/>
      <c r="G776" s="1"/>
    </row>
    <row r="779" spans="1:7" ht="12.75">
      <c r="A779" s="1"/>
      <c r="B779" s="2"/>
      <c r="C779" s="3" t="s">
        <v>206</v>
      </c>
      <c r="D779" s="3"/>
      <c r="E779" s="1"/>
      <c r="F779" s="1"/>
      <c r="G779" s="1"/>
    </row>
    <row r="780" spans="1:7" ht="25.5" customHeight="1">
      <c r="A780" s="4" t="s">
        <v>1</v>
      </c>
      <c r="B780" s="4"/>
      <c r="C780" s="4"/>
      <c r="D780" s="4"/>
      <c r="E780" s="4"/>
      <c r="F780" s="4"/>
      <c r="G780" s="1"/>
    </row>
    <row r="781" spans="1:7" ht="51" customHeight="1">
      <c r="A781" s="5" t="s">
        <v>2</v>
      </c>
      <c r="B781" s="5"/>
      <c r="C781" s="5"/>
      <c r="D781" s="5"/>
      <c r="E781" s="5"/>
      <c r="F781" s="5"/>
      <c r="G781" s="6"/>
    </row>
    <row r="782" spans="1:7" ht="12.75">
      <c r="A782" s="1"/>
      <c r="B782" s="2"/>
      <c r="C782" s="3"/>
      <c r="D782" s="1"/>
      <c r="E782" s="1"/>
      <c r="F782" s="1"/>
      <c r="G782" s="1"/>
    </row>
    <row r="783" spans="1:7" ht="12.75">
      <c r="A783" s="7" t="s">
        <v>3</v>
      </c>
      <c r="B783" s="8" t="s">
        <v>4</v>
      </c>
      <c r="C783" s="9" t="s">
        <v>5</v>
      </c>
      <c r="D783" s="10" t="s">
        <v>6</v>
      </c>
      <c r="E783" s="10" t="s">
        <v>7</v>
      </c>
      <c r="F783" s="10" t="s">
        <v>8</v>
      </c>
      <c r="G783" s="1"/>
    </row>
    <row r="784" spans="1:12" ht="41.25" customHeight="1">
      <c r="A784" s="11">
        <v>1</v>
      </c>
      <c r="B784" s="12" t="s">
        <v>9</v>
      </c>
      <c r="C784" s="20">
        <f>I784</f>
        <v>21000</v>
      </c>
      <c r="D784" s="40">
        <v>8064</v>
      </c>
      <c r="E784" s="15">
        <f>D784*2.63</f>
        <v>21208.32</v>
      </c>
      <c r="F784" s="16">
        <f>C784/E784</f>
        <v>0.9901774397972116</v>
      </c>
      <c r="G784" s="1"/>
      <c r="H784" s="17"/>
      <c r="I784" s="32">
        <v>21000</v>
      </c>
      <c r="J784" s="33" t="s">
        <v>201</v>
      </c>
      <c r="K784" s="54">
        <v>20402</v>
      </c>
      <c r="L784" s="33">
        <v>1.1</v>
      </c>
    </row>
    <row r="785" spans="1:12" ht="48.75" customHeight="1">
      <c r="A785" s="11"/>
      <c r="B785" s="12"/>
      <c r="C785" s="20"/>
      <c r="D785" s="14" t="s">
        <v>10</v>
      </c>
      <c r="E785" s="15"/>
      <c r="F785" s="16"/>
      <c r="G785" s="1"/>
      <c r="H785" s="17"/>
      <c r="I785" s="34">
        <v>600000</v>
      </c>
      <c r="J785" s="35" t="s">
        <v>23</v>
      </c>
      <c r="K785" s="36">
        <v>80000</v>
      </c>
      <c r="L785" s="35">
        <v>7.5</v>
      </c>
    </row>
    <row r="786" spans="1:12" ht="63.75" customHeight="1">
      <c r="A786" s="19">
        <v>2</v>
      </c>
      <c r="B786" s="12" t="s">
        <v>11</v>
      </c>
      <c r="C786" s="20">
        <v>400000</v>
      </c>
      <c r="D786" s="13">
        <v>92.48</v>
      </c>
      <c r="E786" s="21">
        <f>D786*944</f>
        <v>87301.12000000001</v>
      </c>
      <c r="F786" s="22">
        <f>C786/E786</f>
        <v>4.5818427071726</v>
      </c>
      <c r="G786" s="1"/>
      <c r="H786" s="17"/>
      <c r="I786" s="37" t="s">
        <v>202</v>
      </c>
      <c r="J786" s="35" t="s">
        <v>203</v>
      </c>
      <c r="K786" s="36">
        <v>21385</v>
      </c>
      <c r="L786" s="35">
        <v>91</v>
      </c>
    </row>
    <row r="787" spans="1:12" ht="35.25" customHeight="1">
      <c r="A787" s="19"/>
      <c r="B787" s="12"/>
      <c r="C787" s="20"/>
      <c r="D787" s="13" t="s">
        <v>12</v>
      </c>
      <c r="E787" s="21"/>
      <c r="F787" s="22"/>
      <c r="G787" s="1"/>
      <c r="H787" s="17"/>
      <c r="I787" s="34">
        <v>16450</v>
      </c>
      <c r="J787" s="35" t="s">
        <v>204</v>
      </c>
      <c r="K787" s="36">
        <v>1764</v>
      </c>
      <c r="L787" s="35">
        <v>9.3</v>
      </c>
    </row>
    <row r="788" spans="1:12" ht="12.75" customHeight="1">
      <c r="A788" s="11">
        <v>3</v>
      </c>
      <c r="B788" s="12" t="s">
        <v>13</v>
      </c>
      <c r="C788" s="20">
        <v>1953150</v>
      </c>
      <c r="D788" s="13">
        <v>24.7</v>
      </c>
      <c r="E788" s="21">
        <f>D788*944</f>
        <v>23316.8</v>
      </c>
      <c r="F788" s="22">
        <f>C788/E788</f>
        <v>83.76578261167913</v>
      </c>
      <c r="G788" s="1"/>
      <c r="H788" s="17"/>
      <c r="I788" s="34">
        <v>257450</v>
      </c>
      <c r="J788" s="35" t="s">
        <v>205</v>
      </c>
      <c r="K788" s="36">
        <v>10692</v>
      </c>
      <c r="L788" s="35">
        <v>24</v>
      </c>
    </row>
    <row r="789" spans="1:7" ht="12.75">
      <c r="A789" s="11"/>
      <c r="B789" s="12"/>
      <c r="C789" s="20"/>
      <c r="D789" s="13" t="s">
        <v>12</v>
      </c>
      <c r="E789" s="21"/>
      <c r="F789" s="22"/>
      <c r="G789" s="1"/>
    </row>
    <row r="790" spans="1:7" ht="63.75" customHeight="1">
      <c r="A790" s="11">
        <v>4</v>
      </c>
      <c r="B790" s="12" t="s">
        <v>14</v>
      </c>
      <c r="C790" s="23">
        <v>50000</v>
      </c>
      <c r="D790" s="24" t="s">
        <v>15</v>
      </c>
      <c r="E790" s="25" t="s">
        <v>15</v>
      </c>
      <c r="F790" s="26" t="s">
        <v>15</v>
      </c>
      <c r="G790" s="1"/>
    </row>
    <row r="791" spans="1:7" ht="34.5" customHeight="1">
      <c r="A791" s="11"/>
      <c r="B791" s="12"/>
      <c r="C791" s="23"/>
      <c r="D791" s="24"/>
      <c r="E791" s="25"/>
      <c r="F791" s="26"/>
      <c r="G791" s="1"/>
    </row>
    <row r="792" spans="1:7" ht="63.75" customHeight="1">
      <c r="A792" s="11">
        <v>5</v>
      </c>
      <c r="B792" s="12" t="s">
        <v>180</v>
      </c>
      <c r="C792" s="20">
        <f>I788</f>
        <v>257450</v>
      </c>
      <c r="D792" s="13">
        <v>12.36</v>
      </c>
      <c r="E792" s="21">
        <f>D792*944</f>
        <v>11667.84</v>
      </c>
      <c r="F792" s="22">
        <f>C792/E792</f>
        <v>22.064923756239374</v>
      </c>
      <c r="G792" s="1"/>
    </row>
    <row r="793" spans="1:7" ht="40.5" customHeight="1">
      <c r="A793" s="11"/>
      <c r="B793" s="12"/>
      <c r="C793" s="20"/>
      <c r="D793" s="27" t="s">
        <v>12</v>
      </c>
      <c r="E793" s="21"/>
      <c r="F793" s="22"/>
      <c r="G793" s="1"/>
    </row>
    <row r="794" spans="1:7" ht="18.75" customHeight="1">
      <c r="A794" s="26">
        <v>6</v>
      </c>
      <c r="B794" s="28" t="s">
        <v>17</v>
      </c>
      <c r="C794" s="29">
        <v>200000</v>
      </c>
      <c r="D794" s="24">
        <f>C794*0.5666/10000</f>
        <v>11.332</v>
      </c>
      <c r="E794" s="30">
        <f>D794*944</f>
        <v>10697.408000000001</v>
      </c>
      <c r="F794" s="22">
        <f>C794/E794</f>
        <v>18.696117788533446</v>
      </c>
      <c r="G794" s="1"/>
    </row>
    <row r="795" spans="1:7" ht="46.5" customHeight="1">
      <c r="A795" s="26"/>
      <c r="B795" s="28"/>
      <c r="C795" s="29"/>
      <c r="D795" s="21" t="s">
        <v>12</v>
      </c>
      <c r="E795" s="30"/>
      <c r="F795" s="22"/>
      <c r="G795" s="1"/>
    </row>
    <row r="796" spans="1:7" ht="12.75">
      <c r="A796" s="31" t="s">
        <v>18</v>
      </c>
      <c r="B796" s="31"/>
      <c r="C796" s="31"/>
      <c r="D796" s="31"/>
      <c r="E796" s="31"/>
      <c r="F796" s="31"/>
      <c r="G796" s="1"/>
    </row>
    <row r="799" spans="1:7" ht="12.75">
      <c r="A799" s="1"/>
      <c r="B799" s="2"/>
      <c r="C799" s="3" t="s">
        <v>207</v>
      </c>
      <c r="D799" s="3"/>
      <c r="E799" s="1"/>
      <c r="F799" s="1"/>
      <c r="G799" s="1"/>
    </row>
    <row r="800" spans="1:7" ht="25.5" customHeight="1">
      <c r="A800" s="4" t="s">
        <v>1</v>
      </c>
      <c r="B800" s="4"/>
      <c r="C800" s="4"/>
      <c r="D800" s="4"/>
      <c r="E800" s="4"/>
      <c r="F800" s="4"/>
      <c r="G800" s="1"/>
    </row>
    <row r="801" spans="1:7" ht="51" customHeight="1">
      <c r="A801" s="5" t="s">
        <v>2</v>
      </c>
      <c r="B801" s="5"/>
      <c r="C801" s="5"/>
      <c r="D801" s="5"/>
      <c r="E801" s="5"/>
      <c r="F801" s="5"/>
      <c r="G801" s="6"/>
    </row>
    <row r="802" spans="1:7" ht="12.75">
      <c r="A802" s="1"/>
      <c r="B802" s="2"/>
      <c r="C802" s="3"/>
      <c r="D802" s="1"/>
      <c r="E802" s="1"/>
      <c r="F802" s="1"/>
      <c r="G802" s="1"/>
    </row>
    <row r="803" spans="1:7" ht="12.75">
      <c r="A803" s="7" t="s">
        <v>3</v>
      </c>
      <c r="B803" s="8" t="s">
        <v>4</v>
      </c>
      <c r="C803" s="9" t="s">
        <v>5</v>
      </c>
      <c r="D803" s="10" t="s">
        <v>6</v>
      </c>
      <c r="E803" s="10" t="s">
        <v>7</v>
      </c>
      <c r="F803" s="10" t="s">
        <v>8</v>
      </c>
      <c r="G803" s="1"/>
    </row>
    <row r="804" spans="1:12" ht="41.25" customHeight="1">
      <c r="A804" s="11">
        <v>1</v>
      </c>
      <c r="B804" s="12" t="s">
        <v>9</v>
      </c>
      <c r="C804" s="20">
        <f>I804</f>
        <v>20700</v>
      </c>
      <c r="D804" s="40">
        <v>7948.8</v>
      </c>
      <c r="E804" s="15">
        <f>D804*2.63</f>
        <v>20905.344</v>
      </c>
      <c r="F804" s="16">
        <f>C804/E804</f>
        <v>0.9901774397972116</v>
      </c>
      <c r="G804" s="1"/>
      <c r="H804" s="17"/>
      <c r="I804" s="32">
        <v>20700</v>
      </c>
      <c r="J804" s="33" t="s">
        <v>208</v>
      </c>
      <c r="K804" s="54">
        <v>20110</v>
      </c>
      <c r="L804" s="33">
        <v>1</v>
      </c>
    </row>
    <row r="805" spans="1:12" ht="48.75" customHeight="1">
      <c r="A805" s="11"/>
      <c r="B805" s="12"/>
      <c r="C805" s="20"/>
      <c r="D805" s="14" t="s">
        <v>10</v>
      </c>
      <c r="E805" s="15"/>
      <c r="F805" s="16"/>
      <c r="G805" s="1"/>
      <c r="H805" s="17"/>
      <c r="I805" s="34">
        <v>600000</v>
      </c>
      <c r="J805" s="35" t="s">
        <v>23</v>
      </c>
      <c r="K805" s="36">
        <v>80000</v>
      </c>
      <c r="L805" s="35">
        <v>7.5</v>
      </c>
    </row>
    <row r="806" spans="1:12" ht="63.75" customHeight="1">
      <c r="A806" s="19">
        <v>2</v>
      </c>
      <c r="B806" s="12" t="s">
        <v>11</v>
      </c>
      <c r="C806" s="20">
        <v>400000</v>
      </c>
      <c r="D806" s="13">
        <v>92.48</v>
      </c>
      <c r="E806" s="21">
        <f>D806*944</f>
        <v>87301.12000000001</v>
      </c>
      <c r="F806" s="22">
        <f>C806/E806</f>
        <v>4.5818427071726</v>
      </c>
      <c r="G806" s="1"/>
      <c r="H806" s="17"/>
      <c r="I806" s="37" t="s">
        <v>94</v>
      </c>
      <c r="J806" s="35" t="s">
        <v>209</v>
      </c>
      <c r="K806" s="35" t="s">
        <v>210</v>
      </c>
      <c r="L806" s="35">
        <v>114</v>
      </c>
    </row>
    <row r="807" spans="1:12" ht="35.25" customHeight="1">
      <c r="A807" s="19"/>
      <c r="B807" s="12"/>
      <c r="C807" s="20"/>
      <c r="D807" s="13" t="s">
        <v>12</v>
      </c>
      <c r="E807" s="21"/>
      <c r="F807" s="22"/>
      <c r="G807" s="1"/>
      <c r="H807" s="17"/>
      <c r="I807" s="34">
        <v>17625</v>
      </c>
      <c r="J807" s="35" t="s">
        <v>211</v>
      </c>
      <c r="K807" s="36">
        <v>1890</v>
      </c>
      <c r="L807" s="35">
        <v>9.3</v>
      </c>
    </row>
    <row r="808" spans="1:12" ht="12.75" customHeight="1">
      <c r="A808" s="11">
        <v>3</v>
      </c>
      <c r="B808" s="12" t="s">
        <v>13</v>
      </c>
      <c r="C808" s="20">
        <v>1616400</v>
      </c>
      <c r="D808" s="13">
        <v>16.34</v>
      </c>
      <c r="E808" s="21">
        <f>D808*944</f>
        <v>15424.96</v>
      </c>
      <c r="F808" s="22">
        <f>C808/E808</f>
        <v>104.79119556874053</v>
      </c>
      <c r="G808" s="1"/>
      <c r="H808" s="17"/>
      <c r="I808" s="34">
        <v>412300</v>
      </c>
      <c r="J808" s="35" t="s">
        <v>212</v>
      </c>
      <c r="K808" s="35" t="s">
        <v>213</v>
      </c>
      <c r="L808" s="35">
        <v>41</v>
      </c>
    </row>
    <row r="809" spans="1:7" ht="12.75">
      <c r="A809" s="11"/>
      <c r="B809" s="12"/>
      <c r="C809" s="20"/>
      <c r="D809" s="13" t="s">
        <v>12</v>
      </c>
      <c r="E809" s="21"/>
      <c r="F809" s="22"/>
      <c r="G809" s="1"/>
    </row>
    <row r="810" spans="1:7" ht="63.75" customHeight="1">
      <c r="A810" s="11">
        <v>4</v>
      </c>
      <c r="B810" s="12" t="s">
        <v>14</v>
      </c>
      <c r="C810" s="23">
        <v>50000</v>
      </c>
      <c r="D810" s="24" t="s">
        <v>15</v>
      </c>
      <c r="E810" s="25" t="s">
        <v>15</v>
      </c>
      <c r="F810" s="26" t="s">
        <v>15</v>
      </c>
      <c r="G810" s="1"/>
    </row>
    <row r="811" spans="1:7" ht="34.5" customHeight="1">
      <c r="A811" s="11"/>
      <c r="B811" s="12"/>
      <c r="C811" s="23"/>
      <c r="D811" s="24"/>
      <c r="E811" s="25"/>
      <c r="F811" s="26"/>
      <c r="G811" s="1"/>
    </row>
    <row r="812" spans="1:7" ht="63.75" customHeight="1">
      <c r="A812" s="11">
        <v>5</v>
      </c>
      <c r="B812" s="12" t="s">
        <v>180</v>
      </c>
      <c r="C812" s="20">
        <f>I808</f>
        <v>412300</v>
      </c>
      <c r="D812" s="13">
        <v>11.69</v>
      </c>
      <c r="E812" s="21">
        <f>D812*944</f>
        <v>11035.359999999999</v>
      </c>
      <c r="F812" s="22">
        <f>C812/E812</f>
        <v>37.36171724347915</v>
      </c>
      <c r="G812" s="1"/>
    </row>
    <row r="813" spans="1:7" ht="40.5" customHeight="1">
      <c r="A813" s="11"/>
      <c r="B813" s="12"/>
      <c r="C813" s="20"/>
      <c r="D813" s="27" t="s">
        <v>12</v>
      </c>
      <c r="E813" s="21"/>
      <c r="F813" s="22"/>
      <c r="G813" s="1"/>
    </row>
    <row r="814" spans="1:7" ht="18.75" customHeight="1">
      <c r="A814" s="26">
        <v>6</v>
      </c>
      <c r="B814" s="28" t="s">
        <v>17</v>
      </c>
      <c r="C814" s="29">
        <v>160000</v>
      </c>
      <c r="D814" s="24">
        <f>C814*0.5666/10000</f>
        <v>9.0656</v>
      </c>
      <c r="E814" s="30">
        <f>D814*944</f>
        <v>8557.9264</v>
      </c>
      <c r="F814" s="22">
        <f>C814/E814</f>
        <v>18.696117788533446</v>
      </c>
      <c r="G814" s="1"/>
    </row>
    <row r="815" spans="1:7" ht="46.5" customHeight="1">
      <c r="A815" s="26"/>
      <c r="B815" s="28"/>
      <c r="C815" s="29"/>
      <c r="D815" s="21" t="s">
        <v>12</v>
      </c>
      <c r="E815" s="30"/>
      <c r="F815" s="22"/>
      <c r="G815" s="1"/>
    </row>
    <row r="816" spans="1:7" ht="12.75">
      <c r="A816" s="31" t="s">
        <v>18</v>
      </c>
      <c r="B816" s="31"/>
      <c r="C816" s="31"/>
      <c r="D816" s="31"/>
      <c r="E816" s="31"/>
      <c r="F816" s="31"/>
      <c r="G816" s="1"/>
    </row>
    <row r="819" spans="1:7" ht="12.75">
      <c r="A819" s="1"/>
      <c r="B819" s="2"/>
      <c r="C819" s="3" t="s">
        <v>214</v>
      </c>
      <c r="D819" s="3"/>
      <c r="E819" s="1"/>
      <c r="F819" s="1"/>
      <c r="G819" s="1"/>
    </row>
    <row r="820" spans="1:7" ht="25.5" customHeight="1">
      <c r="A820" s="4" t="s">
        <v>1</v>
      </c>
      <c r="B820" s="4"/>
      <c r="C820" s="4"/>
      <c r="D820" s="4"/>
      <c r="E820" s="4"/>
      <c r="F820" s="4"/>
      <c r="G820" s="1"/>
    </row>
    <row r="821" spans="1:7" ht="51" customHeight="1">
      <c r="A821" s="5" t="s">
        <v>2</v>
      </c>
      <c r="B821" s="5"/>
      <c r="C821" s="5"/>
      <c r="D821" s="5"/>
      <c r="E821" s="5"/>
      <c r="F821" s="5"/>
      <c r="G821" s="6"/>
    </row>
    <row r="822" spans="1:7" ht="12.75">
      <c r="A822" s="1"/>
      <c r="B822" s="2"/>
      <c r="C822" s="3"/>
      <c r="D822" s="1"/>
      <c r="E822" s="1"/>
      <c r="F822" s="1"/>
      <c r="G822" s="1"/>
    </row>
    <row r="823" spans="1:7" ht="12.75">
      <c r="A823" s="7" t="s">
        <v>3</v>
      </c>
      <c r="B823" s="8" t="s">
        <v>4</v>
      </c>
      <c r="C823" s="9" t="s">
        <v>5</v>
      </c>
      <c r="D823" s="10" t="s">
        <v>6</v>
      </c>
      <c r="E823" s="10" t="s">
        <v>7</v>
      </c>
      <c r="F823" s="10" t="s">
        <v>8</v>
      </c>
      <c r="G823" s="1"/>
    </row>
    <row r="824" spans="1:12" ht="41.25" customHeight="1">
      <c r="A824" s="11">
        <v>1</v>
      </c>
      <c r="B824" s="12" t="s">
        <v>9</v>
      </c>
      <c r="C824" s="20">
        <f>I824</f>
        <v>20700</v>
      </c>
      <c r="D824" s="40">
        <v>7948.8</v>
      </c>
      <c r="E824" s="15">
        <f>D824*2.63</f>
        <v>20905.344</v>
      </c>
      <c r="F824" s="16">
        <f>C824/E824</f>
        <v>0.9901774397972116</v>
      </c>
      <c r="G824" s="1"/>
      <c r="H824" s="17"/>
      <c r="I824" s="32">
        <v>20700</v>
      </c>
      <c r="J824" s="33" t="s">
        <v>208</v>
      </c>
      <c r="K824" s="54">
        <v>20110</v>
      </c>
      <c r="L824" s="33">
        <v>1</v>
      </c>
    </row>
    <row r="825" spans="1:12" ht="48.75" customHeight="1">
      <c r="A825" s="11"/>
      <c r="B825" s="12"/>
      <c r="C825" s="20"/>
      <c r="D825" s="14" t="s">
        <v>10</v>
      </c>
      <c r="E825" s="15"/>
      <c r="F825" s="16"/>
      <c r="G825" s="1"/>
      <c r="H825" s="17"/>
      <c r="I825" s="34">
        <v>600000</v>
      </c>
      <c r="J825" s="35" t="s">
        <v>23</v>
      </c>
      <c r="K825" s="36">
        <v>80000</v>
      </c>
      <c r="L825" s="35">
        <v>7.5</v>
      </c>
    </row>
    <row r="826" spans="1:12" ht="63.75" customHeight="1">
      <c r="A826" s="19">
        <v>2</v>
      </c>
      <c r="B826" s="12" t="s">
        <v>11</v>
      </c>
      <c r="C826" s="20">
        <v>400000</v>
      </c>
      <c r="D826" s="13">
        <v>92.48</v>
      </c>
      <c r="E826" s="21">
        <f>D826*944</f>
        <v>87301.12000000001</v>
      </c>
      <c r="F826" s="22">
        <f>C826/E826</f>
        <v>4.5818427071726</v>
      </c>
      <c r="G826" s="1"/>
      <c r="H826" s="17"/>
      <c r="I826" s="37" t="s">
        <v>94</v>
      </c>
      <c r="J826" s="35" t="s">
        <v>209</v>
      </c>
      <c r="K826" s="35" t="s">
        <v>210</v>
      </c>
      <c r="L826" s="35">
        <v>114</v>
      </c>
    </row>
    <row r="827" spans="1:12" ht="35.25" customHeight="1">
      <c r="A827" s="19"/>
      <c r="B827" s="12"/>
      <c r="C827" s="20"/>
      <c r="D827" s="13" t="s">
        <v>12</v>
      </c>
      <c r="E827" s="21"/>
      <c r="F827" s="22"/>
      <c r="G827" s="1"/>
      <c r="H827" s="17"/>
      <c r="I827" s="34">
        <v>17625</v>
      </c>
      <c r="J827" s="35" t="s">
        <v>211</v>
      </c>
      <c r="K827" s="36">
        <v>1890</v>
      </c>
      <c r="L827" s="35">
        <v>9.3</v>
      </c>
    </row>
    <row r="828" spans="1:12" ht="12.75" customHeight="1">
      <c r="A828" s="11">
        <v>3</v>
      </c>
      <c r="B828" s="12" t="s">
        <v>13</v>
      </c>
      <c r="C828" s="20">
        <v>1616400</v>
      </c>
      <c r="D828" s="13">
        <v>16.34</v>
      </c>
      <c r="E828" s="21">
        <f>D828*944</f>
        <v>15424.96</v>
      </c>
      <c r="F828" s="22">
        <f>C828/E828</f>
        <v>104.79119556874053</v>
      </c>
      <c r="G828" s="1"/>
      <c r="H828" s="17"/>
      <c r="I828" s="34">
        <v>412300</v>
      </c>
      <c r="J828" s="35" t="s">
        <v>212</v>
      </c>
      <c r="K828" s="35" t="s">
        <v>213</v>
      </c>
      <c r="L828" s="35">
        <v>41</v>
      </c>
    </row>
    <row r="829" spans="1:7" ht="12.75">
      <c r="A829" s="11"/>
      <c r="B829" s="12"/>
      <c r="C829" s="20"/>
      <c r="D829" s="13" t="s">
        <v>12</v>
      </c>
      <c r="E829" s="21"/>
      <c r="F829" s="22"/>
      <c r="G829" s="1"/>
    </row>
    <row r="830" spans="1:7" ht="63.75" customHeight="1">
      <c r="A830" s="11">
        <v>4</v>
      </c>
      <c r="B830" s="12" t="s">
        <v>14</v>
      </c>
      <c r="C830" s="23">
        <v>50000</v>
      </c>
      <c r="D830" s="24" t="s">
        <v>15</v>
      </c>
      <c r="E830" s="25" t="s">
        <v>15</v>
      </c>
      <c r="F830" s="26" t="s">
        <v>15</v>
      </c>
      <c r="G830" s="1"/>
    </row>
    <row r="831" spans="1:7" ht="34.5" customHeight="1">
      <c r="A831" s="11"/>
      <c r="B831" s="12"/>
      <c r="C831" s="23"/>
      <c r="D831" s="24"/>
      <c r="E831" s="25"/>
      <c r="F831" s="26"/>
      <c r="G831" s="1"/>
    </row>
    <row r="832" spans="1:7" ht="63.75" customHeight="1">
      <c r="A832" s="11">
        <v>5</v>
      </c>
      <c r="B832" s="12" t="s">
        <v>180</v>
      </c>
      <c r="C832" s="20">
        <f>I828</f>
        <v>412300</v>
      </c>
      <c r="D832" s="13">
        <v>11.69</v>
      </c>
      <c r="E832" s="21">
        <f>D832*944</f>
        <v>11035.359999999999</v>
      </c>
      <c r="F832" s="22">
        <f>C832/E832</f>
        <v>37.36171724347915</v>
      </c>
      <c r="G832" s="1"/>
    </row>
    <row r="833" spans="1:7" ht="40.5" customHeight="1">
      <c r="A833" s="11"/>
      <c r="B833" s="12"/>
      <c r="C833" s="20"/>
      <c r="D833" s="27" t="s">
        <v>12</v>
      </c>
      <c r="E833" s="21"/>
      <c r="F833" s="22"/>
      <c r="G833" s="1"/>
    </row>
    <row r="834" spans="1:7" ht="18.75" customHeight="1">
      <c r="A834" s="26">
        <v>6</v>
      </c>
      <c r="B834" s="28" t="s">
        <v>17</v>
      </c>
      <c r="C834" s="29">
        <v>160000</v>
      </c>
      <c r="D834" s="24">
        <f>C834*0.5666/10000</f>
        <v>9.0656</v>
      </c>
      <c r="E834" s="30">
        <f>D834*944</f>
        <v>8557.9264</v>
      </c>
      <c r="F834" s="22">
        <f>C834/E834</f>
        <v>18.696117788533446</v>
      </c>
      <c r="G834" s="1"/>
    </row>
    <row r="835" spans="1:7" ht="46.5" customHeight="1">
      <c r="A835" s="26"/>
      <c r="B835" s="28"/>
      <c r="C835" s="29"/>
      <c r="D835" s="21" t="s">
        <v>12</v>
      </c>
      <c r="E835" s="30"/>
      <c r="F835" s="22"/>
      <c r="G835" s="1"/>
    </row>
    <row r="836" spans="1:7" ht="12.75">
      <c r="A836" s="31" t="s">
        <v>18</v>
      </c>
      <c r="B836" s="31"/>
      <c r="C836" s="31"/>
      <c r="D836" s="31"/>
      <c r="E836" s="31"/>
      <c r="F836" s="31"/>
      <c r="G836" s="1"/>
    </row>
    <row r="839" spans="1:7" ht="12.75">
      <c r="A839" s="1"/>
      <c r="B839" s="2"/>
      <c r="C839" s="3" t="s">
        <v>215</v>
      </c>
      <c r="D839" s="3"/>
      <c r="E839" s="1"/>
      <c r="F839" s="1"/>
      <c r="G839" s="1"/>
    </row>
    <row r="840" spans="1:7" ht="25.5" customHeight="1">
      <c r="A840" s="4" t="s">
        <v>1</v>
      </c>
      <c r="B840" s="4"/>
      <c r="C840" s="4"/>
      <c r="D840" s="4"/>
      <c r="E840" s="4"/>
      <c r="F840" s="4"/>
      <c r="G840" s="1"/>
    </row>
    <row r="841" spans="1:7" ht="51" customHeight="1">
      <c r="A841" s="5" t="s">
        <v>2</v>
      </c>
      <c r="B841" s="5"/>
      <c r="C841" s="5"/>
      <c r="D841" s="5"/>
      <c r="E841" s="5"/>
      <c r="F841" s="5"/>
      <c r="G841" s="6"/>
    </row>
    <row r="842" spans="1:7" ht="12.75">
      <c r="A842" s="1"/>
      <c r="B842" s="2"/>
      <c r="C842" s="3"/>
      <c r="D842" s="1"/>
      <c r="E842" s="1"/>
      <c r="F842" s="1"/>
      <c r="G842" s="1"/>
    </row>
    <row r="843" spans="1:7" ht="12.75">
      <c r="A843" s="7" t="s">
        <v>3</v>
      </c>
      <c r="B843" s="8" t="s">
        <v>4</v>
      </c>
      <c r="C843" s="9" t="s">
        <v>5</v>
      </c>
      <c r="D843" s="10" t="s">
        <v>6</v>
      </c>
      <c r="E843" s="10" t="s">
        <v>7</v>
      </c>
      <c r="F843" s="10" t="s">
        <v>8</v>
      </c>
      <c r="G843" s="1"/>
    </row>
    <row r="844" spans="1:12" ht="41.25" customHeight="1">
      <c r="A844" s="11">
        <v>1</v>
      </c>
      <c r="B844" s="12" t="s">
        <v>9</v>
      </c>
      <c r="C844" s="20">
        <f>I844</f>
        <v>14335</v>
      </c>
      <c r="D844" s="40">
        <v>7027.2</v>
      </c>
      <c r="E844" s="15">
        <f>D844*2.63</f>
        <v>18481.536</v>
      </c>
      <c r="F844" s="16">
        <f>C844/E844</f>
        <v>0.7756389945078158</v>
      </c>
      <c r="G844" s="1"/>
      <c r="H844" s="17"/>
      <c r="I844" s="32">
        <v>14335</v>
      </c>
      <c r="J844" s="33" t="s">
        <v>216</v>
      </c>
      <c r="K844" s="33" t="s">
        <v>217</v>
      </c>
      <c r="L844" s="33" t="s">
        <v>32</v>
      </c>
    </row>
    <row r="845" spans="1:12" ht="48.75" customHeight="1">
      <c r="A845" s="11"/>
      <c r="B845" s="12"/>
      <c r="C845" s="20"/>
      <c r="D845" s="14" t="s">
        <v>10</v>
      </c>
      <c r="E845" s="15"/>
      <c r="F845" s="16"/>
      <c r="G845" s="1"/>
      <c r="H845" s="17"/>
      <c r="I845" s="34">
        <v>600000</v>
      </c>
      <c r="J845" s="35" t="s">
        <v>134</v>
      </c>
      <c r="K845" s="36">
        <v>80000</v>
      </c>
      <c r="L845" s="35">
        <v>7.5</v>
      </c>
    </row>
    <row r="846" spans="1:12" ht="63.75" customHeight="1">
      <c r="A846" s="19">
        <v>2</v>
      </c>
      <c r="B846" s="12" t="s">
        <v>11</v>
      </c>
      <c r="C846" s="20">
        <v>400000</v>
      </c>
      <c r="D846" s="13">
        <v>31.31</v>
      </c>
      <c r="E846" s="21">
        <f>D846*944</f>
        <v>29556.64</v>
      </c>
      <c r="F846" s="22">
        <f>C846/E846</f>
        <v>13.533338024890515</v>
      </c>
      <c r="G846" s="1"/>
      <c r="H846" s="17"/>
      <c r="I846" s="37" t="s">
        <v>94</v>
      </c>
      <c r="J846" s="35" t="s">
        <v>218</v>
      </c>
      <c r="K846" s="36">
        <v>16849</v>
      </c>
      <c r="L846" s="35">
        <v>95</v>
      </c>
    </row>
    <row r="847" spans="1:12" ht="35.25" customHeight="1">
      <c r="A847" s="19"/>
      <c r="B847" s="12"/>
      <c r="C847" s="20"/>
      <c r="D847" s="13" t="s">
        <v>12</v>
      </c>
      <c r="E847" s="21"/>
      <c r="F847" s="22"/>
      <c r="G847" s="1"/>
      <c r="H847" s="17"/>
      <c r="I847" s="34">
        <v>18300</v>
      </c>
      <c r="J847" s="35" t="s">
        <v>219</v>
      </c>
      <c r="K847" s="35" t="s">
        <v>220</v>
      </c>
      <c r="L847" s="35">
        <v>12</v>
      </c>
    </row>
    <row r="848" spans="1:12" ht="12.75" customHeight="1">
      <c r="A848" s="11">
        <v>3</v>
      </c>
      <c r="B848" s="12" t="s">
        <v>13</v>
      </c>
      <c r="C848" s="20">
        <v>1616400</v>
      </c>
      <c r="D848" s="13">
        <v>19.48</v>
      </c>
      <c r="E848" s="21">
        <f>D848*944</f>
        <v>18389.12</v>
      </c>
      <c r="F848" s="22">
        <f>C848/E848</f>
        <v>87.89980162182856</v>
      </c>
      <c r="G848" s="1"/>
      <c r="H848" s="17"/>
      <c r="I848" s="34">
        <v>292600</v>
      </c>
      <c r="J848" s="35" t="s">
        <v>212</v>
      </c>
      <c r="K848" s="35" t="s">
        <v>213</v>
      </c>
      <c r="L848" s="35">
        <v>29</v>
      </c>
    </row>
    <row r="849" spans="1:7" ht="12.75">
      <c r="A849" s="11"/>
      <c r="B849" s="12"/>
      <c r="C849" s="20"/>
      <c r="D849" s="13" t="s">
        <v>12</v>
      </c>
      <c r="E849" s="21"/>
      <c r="F849" s="22"/>
      <c r="G849" s="1"/>
    </row>
    <row r="850" spans="1:7" ht="63.75" customHeight="1">
      <c r="A850" s="11">
        <v>4</v>
      </c>
      <c r="B850" s="12" t="s">
        <v>14</v>
      </c>
      <c r="C850" s="23">
        <v>50000</v>
      </c>
      <c r="D850" s="24" t="s">
        <v>15</v>
      </c>
      <c r="E850" s="25" t="s">
        <v>15</v>
      </c>
      <c r="F850" s="26" t="s">
        <v>15</v>
      </c>
      <c r="G850" s="1"/>
    </row>
    <row r="851" spans="1:7" ht="34.5" customHeight="1">
      <c r="A851" s="11"/>
      <c r="B851" s="12"/>
      <c r="C851" s="23"/>
      <c r="D851" s="24"/>
      <c r="E851" s="25"/>
      <c r="F851" s="26"/>
      <c r="G851" s="1"/>
    </row>
    <row r="852" spans="1:7" ht="63.75" customHeight="1">
      <c r="A852" s="11">
        <v>5</v>
      </c>
      <c r="B852" s="12" t="s">
        <v>180</v>
      </c>
      <c r="C852" s="20">
        <f>I848</f>
        <v>292600</v>
      </c>
      <c r="D852" s="13">
        <v>11.69</v>
      </c>
      <c r="E852" s="21">
        <f>D852*944</f>
        <v>11035.359999999999</v>
      </c>
      <c r="F852" s="22">
        <f>C852/E852</f>
        <v>26.51476707601746</v>
      </c>
      <c r="G852" s="1"/>
    </row>
    <row r="853" spans="1:7" ht="40.5" customHeight="1">
      <c r="A853" s="11"/>
      <c r="B853" s="12"/>
      <c r="C853" s="20"/>
      <c r="D853" s="27" t="s">
        <v>12</v>
      </c>
      <c r="E853" s="21"/>
      <c r="F853" s="22"/>
      <c r="G853" s="1"/>
    </row>
    <row r="854" spans="1:7" ht="18.75" customHeight="1">
      <c r="A854" s="26">
        <v>6</v>
      </c>
      <c r="B854" s="28" t="s">
        <v>17</v>
      </c>
      <c r="C854" s="29">
        <v>160000</v>
      </c>
      <c r="D854" s="24">
        <f>C854*0.5666/10000</f>
        <v>9.0656</v>
      </c>
      <c r="E854" s="30">
        <f>D854*944</f>
        <v>8557.9264</v>
      </c>
      <c r="F854" s="22">
        <f>C854/E854</f>
        <v>18.696117788533446</v>
      </c>
      <c r="G854" s="1"/>
    </row>
    <row r="855" spans="1:7" ht="46.5" customHeight="1">
      <c r="A855" s="26"/>
      <c r="B855" s="28"/>
      <c r="C855" s="29"/>
      <c r="D855" s="21" t="s">
        <v>12</v>
      </c>
      <c r="E855" s="30"/>
      <c r="F855" s="22"/>
      <c r="G855" s="1"/>
    </row>
    <row r="856" spans="1:7" ht="12.75">
      <c r="A856" s="31" t="s">
        <v>18</v>
      </c>
      <c r="B856" s="31"/>
      <c r="C856" s="31"/>
      <c r="D856" s="31"/>
      <c r="E856" s="31"/>
      <c r="F856" s="31"/>
      <c r="G856" s="1"/>
    </row>
    <row r="859" spans="1:7" ht="12.75">
      <c r="A859" s="1"/>
      <c r="B859" s="2"/>
      <c r="C859" s="3" t="s">
        <v>221</v>
      </c>
      <c r="D859" s="3"/>
      <c r="E859" s="1"/>
      <c r="F859" s="1"/>
      <c r="G859" s="1"/>
    </row>
    <row r="860" spans="1:7" ht="25.5" customHeight="1">
      <c r="A860" s="4" t="s">
        <v>1</v>
      </c>
      <c r="B860" s="4"/>
      <c r="C860" s="4"/>
      <c r="D860" s="4"/>
      <c r="E860" s="4"/>
      <c r="F860" s="4"/>
      <c r="G860" s="1"/>
    </row>
    <row r="861" spans="1:7" ht="51" customHeight="1">
      <c r="A861" s="5" t="s">
        <v>2</v>
      </c>
      <c r="B861" s="5"/>
      <c r="C861" s="5"/>
      <c r="D861" s="5"/>
      <c r="E861" s="5"/>
      <c r="F861" s="5"/>
      <c r="G861" s="6"/>
    </row>
    <row r="862" spans="1:7" ht="12.75">
      <c r="A862" s="1"/>
      <c r="B862" s="2"/>
      <c r="C862" s="3"/>
      <c r="D862" s="1"/>
      <c r="E862" s="1"/>
      <c r="F862" s="1"/>
      <c r="G862" s="1"/>
    </row>
    <row r="863" spans="1:7" ht="12.75">
      <c r="A863" s="7" t="s">
        <v>3</v>
      </c>
      <c r="B863" s="8" t="s">
        <v>4</v>
      </c>
      <c r="C863" s="9" t="s">
        <v>5</v>
      </c>
      <c r="D863" s="10" t="s">
        <v>6</v>
      </c>
      <c r="E863" s="10" t="s">
        <v>7</v>
      </c>
      <c r="F863" s="10" t="s">
        <v>8</v>
      </c>
      <c r="G863" s="1"/>
    </row>
    <row r="864" spans="1:8" ht="41.25" customHeight="1">
      <c r="A864" s="11">
        <v>1</v>
      </c>
      <c r="B864" s="12" t="s">
        <v>9</v>
      </c>
      <c r="C864" s="20">
        <f>I867</f>
        <v>18095</v>
      </c>
      <c r="D864" s="40">
        <v>8870.4</v>
      </c>
      <c r="E864" s="15">
        <f>D864*2.63</f>
        <v>23329.152</v>
      </c>
      <c r="F864" s="16">
        <f>C864/E864</f>
        <v>0.7756389945078158</v>
      </c>
      <c r="G864" s="1"/>
      <c r="H864" s="17"/>
    </row>
    <row r="865" spans="1:8" ht="48.75" customHeight="1">
      <c r="A865" s="11"/>
      <c r="B865" s="12"/>
      <c r="C865" s="20"/>
      <c r="D865" s="14" t="s">
        <v>10</v>
      </c>
      <c r="E865" s="15"/>
      <c r="F865" s="16"/>
      <c r="G865" s="1"/>
      <c r="H865" s="17"/>
    </row>
    <row r="866" spans="1:8" ht="12.75" customHeight="1">
      <c r="A866" s="11">
        <v>2</v>
      </c>
      <c r="B866" s="12" t="s">
        <v>13</v>
      </c>
      <c r="C866" s="20">
        <v>1616400</v>
      </c>
      <c r="D866" s="13">
        <v>20.39</v>
      </c>
      <c r="E866" s="21">
        <f>D866*944</f>
        <v>19248.16</v>
      </c>
      <c r="F866" s="22">
        <f>C866/E866</f>
        <v>83.97685804773027</v>
      </c>
      <c r="G866" s="1"/>
      <c r="H866" s="17"/>
    </row>
    <row r="867" spans="1:12" ht="12.75">
      <c r="A867" s="11"/>
      <c r="B867" s="12"/>
      <c r="C867" s="20"/>
      <c r="D867" s="13" t="s">
        <v>12</v>
      </c>
      <c r="E867" s="21"/>
      <c r="F867" s="22"/>
      <c r="G867" s="1"/>
      <c r="I867" s="32">
        <v>18095</v>
      </c>
      <c r="J867" s="33" t="s">
        <v>222</v>
      </c>
      <c r="K867" s="33" t="s">
        <v>223</v>
      </c>
      <c r="L867" s="33" t="s">
        <v>32</v>
      </c>
    </row>
    <row r="868" spans="1:12" ht="63.75" customHeight="1">
      <c r="A868" s="11">
        <v>3</v>
      </c>
      <c r="B868" s="12" t="s">
        <v>14</v>
      </c>
      <c r="C868" s="23">
        <v>50000</v>
      </c>
      <c r="D868" s="24" t="s">
        <v>15</v>
      </c>
      <c r="E868" s="25" t="s">
        <v>15</v>
      </c>
      <c r="F868" s="26" t="s">
        <v>15</v>
      </c>
      <c r="G868" s="1"/>
      <c r="I868" s="37" t="s">
        <v>94</v>
      </c>
      <c r="J868" s="35" t="s">
        <v>224</v>
      </c>
      <c r="K868" s="38">
        <v>17635.47</v>
      </c>
      <c r="L868" s="35">
        <v>91</v>
      </c>
    </row>
    <row r="869" spans="1:12" ht="34.5" customHeight="1">
      <c r="A869" s="11"/>
      <c r="B869" s="12"/>
      <c r="C869" s="23"/>
      <c r="D869" s="24"/>
      <c r="E869" s="25"/>
      <c r="F869" s="26"/>
      <c r="G869" s="1"/>
      <c r="I869" s="34">
        <v>23100</v>
      </c>
      <c r="J869" s="35" t="s">
        <v>225</v>
      </c>
      <c r="K869" s="35" t="s">
        <v>226</v>
      </c>
      <c r="L869" s="35">
        <v>12</v>
      </c>
    </row>
    <row r="870" spans="1:7" ht="18.75" customHeight="1">
      <c r="A870" s="11">
        <v>4</v>
      </c>
      <c r="B870" s="28" t="s">
        <v>17</v>
      </c>
      <c r="C870" s="29">
        <v>200000</v>
      </c>
      <c r="D870" s="24">
        <f>C870*0.5666/10000</f>
        <v>11.332</v>
      </c>
      <c r="E870" s="30">
        <f>D870*944</f>
        <v>10697.408000000001</v>
      </c>
      <c r="F870" s="22">
        <f>C870/E870</f>
        <v>18.696117788533446</v>
      </c>
      <c r="G870" s="1"/>
    </row>
    <row r="871" spans="1:7" ht="46.5" customHeight="1">
      <c r="A871" s="11"/>
      <c r="B871" s="28"/>
      <c r="C871" s="29"/>
      <c r="D871" s="21" t="s">
        <v>12</v>
      </c>
      <c r="E871" s="30"/>
      <c r="F871" s="22"/>
      <c r="G871" s="1"/>
    </row>
    <row r="872" spans="1:7" ht="12.75">
      <c r="A872" s="31" t="s">
        <v>18</v>
      </c>
      <c r="B872" s="31"/>
      <c r="C872" s="31"/>
      <c r="D872" s="31"/>
      <c r="E872" s="31"/>
      <c r="F872" s="31"/>
      <c r="G872" s="1"/>
    </row>
    <row r="875" spans="1:7" ht="12.75">
      <c r="A875" s="1"/>
      <c r="B875" s="2"/>
      <c r="C875" s="3" t="s">
        <v>227</v>
      </c>
      <c r="D875" s="3"/>
      <c r="E875" s="1"/>
      <c r="F875" s="1"/>
      <c r="G875" s="1"/>
    </row>
    <row r="876" spans="1:7" ht="25.5" customHeight="1">
      <c r="A876" s="4" t="s">
        <v>1</v>
      </c>
      <c r="B876" s="4"/>
      <c r="C876" s="4"/>
      <c r="D876" s="4"/>
      <c r="E876" s="4"/>
      <c r="F876" s="4"/>
      <c r="G876" s="1"/>
    </row>
    <row r="877" spans="1:7" ht="51" customHeight="1">
      <c r="A877" s="5" t="s">
        <v>2</v>
      </c>
      <c r="B877" s="5"/>
      <c r="C877" s="5"/>
      <c r="D877" s="5"/>
      <c r="E877" s="5"/>
      <c r="F877" s="5"/>
      <c r="G877" s="6"/>
    </row>
    <row r="878" spans="1:7" ht="12.75">
      <c r="A878" s="1"/>
      <c r="B878" s="2"/>
      <c r="C878" s="3"/>
      <c r="D878" s="1"/>
      <c r="E878" s="1"/>
      <c r="F878" s="1"/>
      <c r="G878" s="1"/>
    </row>
    <row r="879" spans="1:7" ht="12.75">
      <c r="A879" s="7" t="s">
        <v>3</v>
      </c>
      <c r="B879" s="8" t="s">
        <v>4</v>
      </c>
      <c r="C879" s="9" t="s">
        <v>5</v>
      </c>
      <c r="D879" s="10" t="s">
        <v>6</v>
      </c>
      <c r="E879" s="10" t="s">
        <v>7</v>
      </c>
      <c r="F879" s="10" t="s">
        <v>8</v>
      </c>
      <c r="G879" s="1"/>
    </row>
    <row r="880" spans="1:8" ht="41.25" customHeight="1">
      <c r="A880" s="11">
        <v>1</v>
      </c>
      <c r="B880" s="12" t="s">
        <v>9</v>
      </c>
      <c r="C880" s="20">
        <f>I883</f>
        <v>12000</v>
      </c>
      <c r="D880" s="40">
        <v>4608</v>
      </c>
      <c r="E880" s="15">
        <f>D880*2.63</f>
        <v>12119.039999999999</v>
      </c>
      <c r="F880" s="16">
        <f>C880/E880</f>
        <v>0.9901774397972117</v>
      </c>
      <c r="G880" s="1"/>
      <c r="H880" s="17"/>
    </row>
    <row r="881" spans="1:8" ht="48.75" customHeight="1">
      <c r="A881" s="11"/>
      <c r="B881" s="12"/>
      <c r="C881" s="20"/>
      <c r="D881" s="14" t="s">
        <v>10</v>
      </c>
      <c r="E881" s="15"/>
      <c r="F881" s="16"/>
      <c r="G881" s="1"/>
      <c r="H881" s="17"/>
    </row>
    <row r="882" spans="1:8" ht="12.75" customHeight="1">
      <c r="A882" s="11">
        <v>2</v>
      </c>
      <c r="B882" s="12" t="s">
        <v>13</v>
      </c>
      <c r="C882" s="20">
        <v>1751100</v>
      </c>
      <c r="D882" s="13">
        <v>40.44</v>
      </c>
      <c r="E882" s="21">
        <f>D882*944</f>
        <v>38175.36</v>
      </c>
      <c r="F882" s="22">
        <f>C882/E882</f>
        <v>45.86990142332646</v>
      </c>
      <c r="G882" s="1"/>
      <c r="H882" s="17"/>
    </row>
    <row r="883" spans="1:12" ht="12.75">
      <c r="A883" s="11"/>
      <c r="B883" s="12"/>
      <c r="C883" s="20"/>
      <c r="D883" s="13" t="s">
        <v>12</v>
      </c>
      <c r="E883" s="21"/>
      <c r="F883" s="22"/>
      <c r="G883" s="1"/>
      <c r="I883" s="32">
        <v>12000</v>
      </c>
      <c r="J883" s="33" t="s">
        <v>20</v>
      </c>
      <c r="K883" s="54">
        <v>11658</v>
      </c>
      <c r="L883" s="33">
        <v>1.1</v>
      </c>
    </row>
    <row r="884" spans="1:12" ht="63.75" customHeight="1">
      <c r="A884" s="11">
        <v>3</v>
      </c>
      <c r="B884" s="12" t="s">
        <v>14</v>
      </c>
      <c r="C884" s="23">
        <v>50000</v>
      </c>
      <c r="D884" s="24" t="s">
        <v>15</v>
      </c>
      <c r="E884" s="25" t="s">
        <v>15</v>
      </c>
      <c r="F884" s="26" t="s">
        <v>15</v>
      </c>
      <c r="G884" s="1"/>
      <c r="I884" s="34">
        <v>600000</v>
      </c>
      <c r="J884" s="35" t="s">
        <v>23</v>
      </c>
      <c r="K884" s="36">
        <v>80000</v>
      </c>
      <c r="L884" s="35">
        <v>7.5</v>
      </c>
    </row>
    <row r="885" spans="1:12" ht="34.5" customHeight="1">
      <c r="A885" s="11"/>
      <c r="B885" s="12"/>
      <c r="C885" s="23"/>
      <c r="D885" s="24"/>
      <c r="E885" s="25"/>
      <c r="F885" s="26"/>
      <c r="G885" s="1"/>
      <c r="I885" s="37" t="s">
        <v>228</v>
      </c>
      <c r="J885" s="35" t="s">
        <v>229</v>
      </c>
      <c r="K885" s="35" t="s">
        <v>230</v>
      </c>
      <c r="L885" s="35">
        <v>50</v>
      </c>
    </row>
    <row r="886" spans="1:7" ht="18.75" customHeight="1">
      <c r="A886" s="11">
        <v>4</v>
      </c>
      <c r="B886" s="28" t="s">
        <v>17</v>
      </c>
      <c r="C886" s="29">
        <f>11*10000</f>
        <v>110000</v>
      </c>
      <c r="D886" s="24">
        <f>C886*0.5666/10000</f>
        <v>6.2326</v>
      </c>
      <c r="E886" s="30">
        <f>D886*944</f>
        <v>5883.5743999999995</v>
      </c>
      <c r="F886" s="22">
        <f>C886/E886</f>
        <v>18.69611778853345</v>
      </c>
      <c r="G886" s="1"/>
    </row>
    <row r="887" spans="1:7" ht="46.5" customHeight="1">
      <c r="A887" s="11"/>
      <c r="B887" s="28"/>
      <c r="C887" s="29"/>
      <c r="D887" s="21" t="s">
        <v>12</v>
      </c>
      <c r="E887" s="30"/>
      <c r="F887" s="22"/>
      <c r="G887" s="1"/>
    </row>
    <row r="888" spans="1:7" ht="12.75">
      <c r="A888" s="31" t="s">
        <v>18</v>
      </c>
      <c r="B888" s="31"/>
      <c r="C888" s="31"/>
      <c r="D888" s="31"/>
      <c r="E888" s="31"/>
      <c r="F888" s="31"/>
      <c r="G888" s="1"/>
    </row>
    <row r="891" spans="1:7" ht="12.75">
      <c r="A891" s="1"/>
      <c r="B891" s="2"/>
      <c r="C891" s="3" t="s">
        <v>231</v>
      </c>
      <c r="D891" s="3"/>
      <c r="E891" s="1"/>
      <c r="F891" s="1"/>
      <c r="G891" s="1"/>
    </row>
    <row r="892" spans="1:7" ht="25.5" customHeight="1">
      <c r="A892" s="4" t="s">
        <v>1</v>
      </c>
      <c r="B892" s="4"/>
      <c r="C892" s="4"/>
      <c r="D892" s="4"/>
      <c r="E892" s="4"/>
      <c r="F892" s="4"/>
      <c r="G892" s="1"/>
    </row>
    <row r="893" spans="1:7" ht="51" customHeight="1">
      <c r="A893" s="5" t="s">
        <v>2</v>
      </c>
      <c r="B893" s="5"/>
      <c r="C893" s="5"/>
      <c r="D893" s="5"/>
      <c r="E893" s="5"/>
      <c r="F893" s="5"/>
      <c r="G893" s="6"/>
    </row>
    <row r="894" spans="1:7" ht="12.75">
      <c r="A894" s="1"/>
      <c r="B894" s="2"/>
      <c r="C894" s="3"/>
      <c r="D894" s="1"/>
      <c r="E894" s="1"/>
      <c r="F894" s="1"/>
      <c r="G894" s="1"/>
    </row>
    <row r="895" spans="1:7" ht="12.75">
      <c r="A895" s="7" t="s">
        <v>3</v>
      </c>
      <c r="B895" s="8" t="s">
        <v>4</v>
      </c>
      <c r="C895" s="9" t="s">
        <v>5</v>
      </c>
      <c r="D895" s="10" t="s">
        <v>6</v>
      </c>
      <c r="E895" s="10" t="s">
        <v>7</v>
      </c>
      <c r="F895" s="10" t="s">
        <v>8</v>
      </c>
      <c r="G895" s="1"/>
    </row>
    <row r="896" spans="1:12" ht="41.25" customHeight="1">
      <c r="A896" s="11">
        <v>1</v>
      </c>
      <c r="B896" s="12" t="s">
        <v>9</v>
      </c>
      <c r="C896" s="20">
        <f>I896</f>
        <v>12000</v>
      </c>
      <c r="D896" s="40">
        <v>4608</v>
      </c>
      <c r="E896" s="15">
        <f>D896*2.63</f>
        <v>12119.039999999999</v>
      </c>
      <c r="F896" s="16">
        <f>C896/E896</f>
        <v>0.9901774397972117</v>
      </c>
      <c r="G896" s="1"/>
      <c r="H896" s="17"/>
      <c r="I896" s="32">
        <v>12000</v>
      </c>
      <c r="J896" s="33" t="s">
        <v>20</v>
      </c>
      <c r="K896" s="54">
        <v>11658</v>
      </c>
      <c r="L896" s="33">
        <v>1.1</v>
      </c>
    </row>
    <row r="897" spans="1:12" ht="48.75" customHeight="1">
      <c r="A897" s="11"/>
      <c r="B897" s="12"/>
      <c r="C897" s="20"/>
      <c r="D897" s="14" t="s">
        <v>10</v>
      </c>
      <c r="E897" s="15"/>
      <c r="F897" s="16"/>
      <c r="G897" s="1"/>
      <c r="H897" s="17"/>
      <c r="I897" s="34">
        <v>600000</v>
      </c>
      <c r="J897" s="35" t="s">
        <v>23</v>
      </c>
      <c r="K897" s="36">
        <v>80000</v>
      </c>
      <c r="L897" s="35">
        <v>7.5</v>
      </c>
    </row>
    <row r="898" spans="1:12" ht="63.75" customHeight="1">
      <c r="A898" s="19">
        <v>2</v>
      </c>
      <c r="B898" s="12" t="s">
        <v>11</v>
      </c>
      <c r="C898" s="20">
        <v>400000</v>
      </c>
      <c r="D898" s="13">
        <v>92.48</v>
      </c>
      <c r="E898" s="21">
        <f>D898*944</f>
        <v>87301.12000000001</v>
      </c>
      <c r="F898" s="22">
        <f>C898/E898</f>
        <v>4.5818427071726</v>
      </c>
      <c r="G898" s="1"/>
      <c r="H898" s="17"/>
      <c r="I898" s="37" t="s">
        <v>228</v>
      </c>
      <c r="J898" s="35" t="s">
        <v>229</v>
      </c>
      <c r="K898" s="35" t="s">
        <v>230</v>
      </c>
      <c r="L898" s="35">
        <v>50</v>
      </c>
    </row>
    <row r="899" spans="1:12" ht="35.25" customHeight="1">
      <c r="A899" s="19"/>
      <c r="B899" s="12"/>
      <c r="C899" s="20"/>
      <c r="D899" s="13" t="s">
        <v>12</v>
      </c>
      <c r="E899" s="21"/>
      <c r="F899" s="22"/>
      <c r="G899" s="1"/>
      <c r="H899" s="17"/>
      <c r="I899" s="34">
        <v>9400</v>
      </c>
      <c r="J899" s="35" t="s">
        <v>232</v>
      </c>
      <c r="K899" s="35" t="s">
        <v>233</v>
      </c>
      <c r="L899" s="35">
        <v>9.3</v>
      </c>
    </row>
    <row r="900" spans="1:12" ht="12.75" customHeight="1">
      <c r="A900" s="11">
        <v>3</v>
      </c>
      <c r="B900" s="12" t="s">
        <v>13</v>
      </c>
      <c r="C900" s="20">
        <v>1751100</v>
      </c>
      <c r="D900" s="13">
        <v>40.44</v>
      </c>
      <c r="E900" s="21">
        <f>D900*944</f>
        <v>38175.36</v>
      </c>
      <c r="F900" s="22">
        <f>C900/E900</f>
        <v>45.86990142332646</v>
      </c>
      <c r="G900" s="1"/>
      <c r="H900" s="17"/>
      <c r="I900" s="34">
        <v>281200</v>
      </c>
      <c r="J900" s="35" t="s">
        <v>234</v>
      </c>
      <c r="K900" s="35" t="s">
        <v>235</v>
      </c>
      <c r="L900" s="35">
        <v>12</v>
      </c>
    </row>
    <row r="901" spans="1:7" ht="12.75">
      <c r="A901" s="11"/>
      <c r="B901" s="12"/>
      <c r="C901" s="20"/>
      <c r="D901" s="13" t="s">
        <v>12</v>
      </c>
      <c r="E901" s="21"/>
      <c r="F901" s="22"/>
      <c r="G901" s="1"/>
    </row>
    <row r="902" spans="1:7" ht="63.75" customHeight="1">
      <c r="A902" s="11">
        <v>4</v>
      </c>
      <c r="B902" s="12" t="s">
        <v>14</v>
      </c>
      <c r="C902" s="23">
        <v>50000</v>
      </c>
      <c r="D902" s="24" t="s">
        <v>15</v>
      </c>
      <c r="E902" s="25" t="s">
        <v>15</v>
      </c>
      <c r="F902" s="26" t="s">
        <v>15</v>
      </c>
      <c r="G902" s="1"/>
    </row>
    <row r="903" spans="1:7" ht="34.5" customHeight="1">
      <c r="A903" s="11"/>
      <c r="B903" s="12"/>
      <c r="C903" s="23"/>
      <c r="D903" s="24"/>
      <c r="E903" s="25"/>
      <c r="F903" s="26"/>
      <c r="G903" s="1"/>
    </row>
    <row r="904" spans="1:7" ht="63.75" customHeight="1">
      <c r="A904" s="11">
        <v>5</v>
      </c>
      <c r="B904" s="12" t="s">
        <v>180</v>
      </c>
      <c r="C904" s="20">
        <f>I900</f>
        <v>281200</v>
      </c>
      <c r="D904" s="13">
        <v>27</v>
      </c>
      <c r="E904" s="21">
        <f>D904*944</f>
        <v>25488</v>
      </c>
      <c r="F904" s="22">
        <f>C904/E904</f>
        <v>11.032642812303829</v>
      </c>
      <c r="G904" s="1"/>
    </row>
    <row r="905" spans="1:7" ht="40.5" customHeight="1">
      <c r="A905" s="11"/>
      <c r="B905" s="12"/>
      <c r="C905" s="20"/>
      <c r="D905" s="27" t="s">
        <v>12</v>
      </c>
      <c r="E905" s="21"/>
      <c r="F905" s="22"/>
      <c r="G905" s="1"/>
    </row>
    <row r="906" spans="1:7" ht="18.75" customHeight="1">
      <c r="A906" s="26">
        <v>6</v>
      </c>
      <c r="B906" s="28" t="s">
        <v>17</v>
      </c>
      <c r="C906" s="29">
        <v>110000</v>
      </c>
      <c r="D906" s="24">
        <f>C906*0.5666/10000</f>
        <v>6.2326</v>
      </c>
      <c r="E906" s="30">
        <f>D906*944</f>
        <v>5883.5743999999995</v>
      </c>
      <c r="F906" s="22">
        <f>C906/E906</f>
        <v>18.69611778853345</v>
      </c>
      <c r="G906" s="1"/>
    </row>
    <row r="907" spans="1:7" ht="46.5" customHeight="1">
      <c r="A907" s="26"/>
      <c r="B907" s="28"/>
      <c r="C907" s="29"/>
      <c r="D907" s="21" t="s">
        <v>12</v>
      </c>
      <c r="E907" s="30"/>
      <c r="F907" s="22"/>
      <c r="G907" s="1"/>
    </row>
    <row r="908" spans="1:7" ht="12.75">
      <c r="A908" s="31" t="s">
        <v>18</v>
      </c>
      <c r="B908" s="31"/>
      <c r="C908" s="31"/>
      <c r="D908" s="31"/>
      <c r="E908" s="31"/>
      <c r="F908" s="31"/>
      <c r="G908" s="1"/>
    </row>
    <row r="911" spans="1:7" ht="12.75">
      <c r="A911" s="1"/>
      <c r="B911" s="2"/>
      <c r="C911" s="3" t="s">
        <v>236</v>
      </c>
      <c r="D911" s="3"/>
      <c r="E911" s="1"/>
      <c r="F911" s="1"/>
      <c r="G911" s="1"/>
    </row>
    <row r="912" spans="1:7" ht="25.5" customHeight="1">
      <c r="A912" s="4" t="s">
        <v>1</v>
      </c>
      <c r="B912" s="4"/>
      <c r="C912" s="4"/>
      <c r="D912" s="4"/>
      <c r="E912" s="4"/>
      <c r="F912" s="4"/>
      <c r="G912" s="1"/>
    </row>
    <row r="913" spans="1:7" ht="51" customHeight="1">
      <c r="A913" s="5" t="s">
        <v>2</v>
      </c>
      <c r="B913" s="5"/>
      <c r="C913" s="5"/>
      <c r="D913" s="5"/>
      <c r="E913" s="5"/>
      <c r="F913" s="5"/>
      <c r="G913" s="6"/>
    </row>
    <row r="914" spans="1:7" ht="12.75">
      <c r="A914" s="1"/>
      <c r="B914" s="2"/>
      <c r="C914" s="3"/>
      <c r="D914" s="1"/>
      <c r="E914" s="1"/>
      <c r="F914" s="1"/>
      <c r="G914" s="1"/>
    </row>
    <row r="915" spans="1:7" ht="12.75">
      <c r="A915" s="7" t="s">
        <v>3</v>
      </c>
      <c r="B915" s="8" t="s">
        <v>4</v>
      </c>
      <c r="C915" s="9" t="s">
        <v>5</v>
      </c>
      <c r="D915" s="10" t="s">
        <v>6</v>
      </c>
      <c r="E915" s="10" t="s">
        <v>7</v>
      </c>
      <c r="F915" s="10" t="s">
        <v>8</v>
      </c>
      <c r="G915" s="1"/>
    </row>
    <row r="916" spans="1:12" ht="12.75" customHeight="1">
      <c r="A916" s="11">
        <v>1</v>
      </c>
      <c r="B916" s="12" t="s">
        <v>13</v>
      </c>
      <c r="C916" s="20">
        <v>1751100</v>
      </c>
      <c r="D916" s="13">
        <v>40.44</v>
      </c>
      <c r="E916" s="21">
        <f>D916*944</f>
        <v>38175.36</v>
      </c>
      <c r="F916" s="22">
        <f>C916/E916</f>
        <v>45.86990142332646</v>
      </c>
      <c r="G916" s="1"/>
      <c r="H916" s="17"/>
      <c r="I916" s="34">
        <v>281200</v>
      </c>
      <c r="J916" s="35" t="s">
        <v>234</v>
      </c>
      <c r="K916" s="35" t="s">
        <v>235</v>
      </c>
      <c r="L916" s="35">
        <v>12</v>
      </c>
    </row>
    <row r="917" spans="1:7" ht="12.75">
      <c r="A917" s="11"/>
      <c r="B917" s="12"/>
      <c r="C917" s="20"/>
      <c r="D917" s="13" t="s">
        <v>12</v>
      </c>
      <c r="E917" s="21"/>
      <c r="F917" s="22"/>
      <c r="G917" s="1"/>
    </row>
    <row r="918" spans="1:7" ht="63.75" customHeight="1">
      <c r="A918" s="11">
        <v>2</v>
      </c>
      <c r="B918" s="12" t="s">
        <v>14</v>
      </c>
      <c r="C918" s="23">
        <v>50000</v>
      </c>
      <c r="D918" s="24" t="s">
        <v>15</v>
      </c>
      <c r="E918" s="25" t="s">
        <v>15</v>
      </c>
      <c r="F918" s="26" t="s">
        <v>15</v>
      </c>
      <c r="G918" s="1"/>
    </row>
    <row r="919" spans="1:7" ht="34.5" customHeight="1">
      <c r="A919" s="11"/>
      <c r="B919" s="12"/>
      <c r="C919" s="23"/>
      <c r="D919" s="24"/>
      <c r="E919" s="25"/>
      <c r="F919" s="26"/>
      <c r="G919" s="1"/>
    </row>
    <row r="920" spans="1:7" ht="18.75" customHeight="1">
      <c r="A920" s="26">
        <v>3</v>
      </c>
      <c r="B920" s="28" t="s">
        <v>17</v>
      </c>
      <c r="C920" s="29">
        <v>110000</v>
      </c>
      <c r="D920" s="24">
        <f>C920*0.5666/10000</f>
        <v>6.2326</v>
      </c>
      <c r="E920" s="30">
        <f>D920*944</f>
        <v>5883.5743999999995</v>
      </c>
      <c r="F920" s="22">
        <f>C920/E920</f>
        <v>18.69611778853345</v>
      </c>
      <c r="G920" s="1"/>
    </row>
    <row r="921" spans="1:7" ht="46.5" customHeight="1">
      <c r="A921" s="26"/>
      <c r="B921" s="28"/>
      <c r="C921" s="29"/>
      <c r="D921" s="21" t="s">
        <v>12</v>
      </c>
      <c r="E921" s="30"/>
      <c r="F921" s="22"/>
      <c r="G921" s="1"/>
    </row>
    <row r="922" spans="1:7" ht="12.75">
      <c r="A922" s="31" t="s">
        <v>18</v>
      </c>
      <c r="B922" s="31"/>
      <c r="C922" s="31"/>
      <c r="D922" s="31"/>
      <c r="E922" s="31"/>
      <c r="F922" s="31"/>
      <c r="G922" s="1"/>
    </row>
    <row r="925" spans="1:7" ht="12.75">
      <c r="A925" s="1"/>
      <c r="B925" s="2"/>
      <c r="C925" s="3" t="s">
        <v>237</v>
      </c>
      <c r="D925" s="3"/>
      <c r="E925" s="1"/>
      <c r="F925" s="1"/>
      <c r="G925" s="1"/>
    </row>
    <row r="926" spans="1:7" ht="25.5" customHeight="1">
      <c r="A926" s="4" t="s">
        <v>1</v>
      </c>
      <c r="B926" s="4"/>
      <c r="C926" s="4"/>
      <c r="D926" s="4"/>
      <c r="E926" s="4"/>
      <c r="F926" s="4"/>
      <c r="G926" s="1"/>
    </row>
    <row r="927" spans="1:7" ht="51" customHeight="1">
      <c r="A927" s="5" t="s">
        <v>2</v>
      </c>
      <c r="B927" s="5"/>
      <c r="C927" s="5"/>
      <c r="D927" s="5"/>
      <c r="E927" s="5"/>
      <c r="F927" s="5"/>
      <c r="G927" s="6"/>
    </row>
    <row r="928" spans="1:7" ht="12.75">
      <c r="A928" s="1"/>
      <c r="B928" s="2"/>
      <c r="C928" s="3"/>
      <c r="D928" s="1"/>
      <c r="E928" s="1"/>
      <c r="F928" s="1"/>
      <c r="G928" s="1"/>
    </row>
    <row r="929" spans="1:7" ht="12.75">
      <c r="A929" s="7" t="s">
        <v>3</v>
      </c>
      <c r="B929" s="8" t="s">
        <v>4</v>
      </c>
      <c r="C929" s="9" t="s">
        <v>5</v>
      </c>
      <c r="D929" s="10" t="s">
        <v>6</v>
      </c>
      <c r="E929" s="10" t="s">
        <v>7</v>
      </c>
      <c r="F929" s="10" t="s">
        <v>8</v>
      </c>
      <c r="G929" s="1"/>
    </row>
    <row r="930" spans="1:12" ht="41.25" customHeight="1">
      <c r="A930" s="11">
        <v>1</v>
      </c>
      <c r="B930" s="12" t="s">
        <v>9</v>
      </c>
      <c r="C930" s="20">
        <f>I930</f>
        <v>12000</v>
      </c>
      <c r="D930" s="40">
        <v>4608</v>
      </c>
      <c r="E930" s="15">
        <f>D930*2.63</f>
        <v>12119.039999999999</v>
      </c>
      <c r="F930" s="16">
        <f>C930/E930</f>
        <v>0.9901774397972117</v>
      </c>
      <c r="G930" s="1"/>
      <c r="H930" s="17"/>
      <c r="I930" s="32">
        <v>12000</v>
      </c>
      <c r="J930" s="33" t="s">
        <v>20</v>
      </c>
      <c r="K930" s="54">
        <v>11658</v>
      </c>
      <c r="L930" s="33">
        <v>1.1</v>
      </c>
    </row>
    <row r="931" spans="1:12" ht="48.75" customHeight="1">
      <c r="A931" s="11"/>
      <c r="B931" s="12"/>
      <c r="C931" s="20"/>
      <c r="D931" s="14" t="s">
        <v>10</v>
      </c>
      <c r="E931" s="15"/>
      <c r="F931" s="16"/>
      <c r="G931" s="1"/>
      <c r="H931" s="17"/>
      <c r="I931" s="34">
        <v>600000</v>
      </c>
      <c r="J931" s="35" t="s">
        <v>23</v>
      </c>
      <c r="K931" s="36">
        <v>80000</v>
      </c>
      <c r="L931" s="35">
        <v>7.5</v>
      </c>
    </row>
    <row r="932" spans="1:12" ht="63.75" customHeight="1">
      <c r="A932" s="19">
        <v>2</v>
      </c>
      <c r="B932" s="12" t="s">
        <v>11</v>
      </c>
      <c r="C932" s="20">
        <v>400000</v>
      </c>
      <c r="D932" s="13">
        <v>92.48</v>
      </c>
      <c r="E932" s="21">
        <f>D932*944</f>
        <v>87301.12000000001</v>
      </c>
      <c r="F932" s="22">
        <f>C932/E932</f>
        <v>4.5818427071726</v>
      </c>
      <c r="G932" s="1"/>
      <c r="H932" s="17"/>
      <c r="I932" s="37" t="s">
        <v>228</v>
      </c>
      <c r="J932" s="35" t="s">
        <v>229</v>
      </c>
      <c r="K932" s="35" t="s">
        <v>230</v>
      </c>
      <c r="L932" s="35">
        <v>50</v>
      </c>
    </row>
    <row r="933" spans="1:12" ht="35.25" customHeight="1">
      <c r="A933" s="19"/>
      <c r="B933" s="12"/>
      <c r="C933" s="20"/>
      <c r="D933" s="13" t="s">
        <v>12</v>
      </c>
      <c r="E933" s="21"/>
      <c r="F933" s="22"/>
      <c r="G933" s="1"/>
      <c r="H933" s="17"/>
      <c r="I933" s="34">
        <v>9400</v>
      </c>
      <c r="J933" s="35" t="s">
        <v>232</v>
      </c>
      <c r="K933" s="35" t="s">
        <v>233</v>
      </c>
      <c r="L933" s="35">
        <v>9.3</v>
      </c>
    </row>
    <row r="934" spans="1:12" ht="12.75" customHeight="1">
      <c r="A934" s="11">
        <v>3</v>
      </c>
      <c r="B934" s="12" t="s">
        <v>13</v>
      </c>
      <c r="C934" s="20">
        <v>1751100</v>
      </c>
      <c r="D934" s="13">
        <v>40.44</v>
      </c>
      <c r="E934" s="21">
        <f>D934*944</f>
        <v>38175.36</v>
      </c>
      <c r="F934" s="22">
        <f>C934/E934</f>
        <v>45.86990142332646</v>
      </c>
      <c r="G934" s="1"/>
      <c r="H934" s="17"/>
      <c r="I934" s="34">
        <v>281200</v>
      </c>
      <c r="J934" s="35" t="s">
        <v>234</v>
      </c>
      <c r="K934" s="35" t="s">
        <v>235</v>
      </c>
      <c r="L934" s="35">
        <v>12</v>
      </c>
    </row>
    <row r="935" spans="1:7" ht="12.75">
      <c r="A935" s="11"/>
      <c r="B935" s="12"/>
      <c r="C935" s="20"/>
      <c r="D935" s="13" t="s">
        <v>12</v>
      </c>
      <c r="E935" s="21"/>
      <c r="F935" s="22"/>
      <c r="G935" s="1"/>
    </row>
    <row r="936" spans="1:7" ht="63.75" customHeight="1">
      <c r="A936" s="11">
        <v>4</v>
      </c>
      <c r="B936" s="12" t="s">
        <v>14</v>
      </c>
      <c r="C936" s="23">
        <v>50000</v>
      </c>
      <c r="D936" s="24" t="s">
        <v>15</v>
      </c>
      <c r="E936" s="25" t="s">
        <v>15</v>
      </c>
      <c r="F936" s="26" t="s">
        <v>15</v>
      </c>
      <c r="G936" s="1"/>
    </row>
    <row r="937" spans="1:7" ht="34.5" customHeight="1">
      <c r="A937" s="11"/>
      <c r="B937" s="12"/>
      <c r="C937" s="23"/>
      <c r="D937" s="24"/>
      <c r="E937" s="25"/>
      <c r="F937" s="26"/>
      <c r="G937" s="1"/>
    </row>
    <row r="938" spans="1:7" ht="63.75" customHeight="1">
      <c r="A938" s="11">
        <v>5</v>
      </c>
      <c r="B938" s="12" t="s">
        <v>180</v>
      </c>
      <c r="C938" s="20">
        <f>I934</f>
        <v>281200</v>
      </c>
      <c r="D938" s="13">
        <v>27</v>
      </c>
      <c r="E938" s="21">
        <f>D938*944</f>
        <v>25488</v>
      </c>
      <c r="F938" s="22">
        <f>C938/E938</f>
        <v>11.032642812303829</v>
      </c>
      <c r="G938" s="1"/>
    </row>
    <row r="939" spans="1:7" ht="40.5" customHeight="1">
      <c r="A939" s="11"/>
      <c r="B939" s="12"/>
      <c r="C939" s="20"/>
      <c r="D939" s="27" t="s">
        <v>12</v>
      </c>
      <c r="E939" s="21"/>
      <c r="F939" s="22"/>
      <c r="G939" s="1"/>
    </row>
    <row r="940" spans="1:7" ht="18.75" customHeight="1">
      <c r="A940" s="26">
        <v>6</v>
      </c>
      <c r="B940" s="28" t="s">
        <v>17</v>
      </c>
      <c r="C940" s="29">
        <v>110000</v>
      </c>
      <c r="D940" s="24">
        <f>C940*0.5666/10000</f>
        <v>6.2326</v>
      </c>
      <c r="E940" s="30">
        <f>D940*944</f>
        <v>5883.5743999999995</v>
      </c>
      <c r="F940" s="22">
        <f>C940/E940</f>
        <v>18.69611778853345</v>
      </c>
      <c r="G940" s="1"/>
    </row>
    <row r="941" spans="1:7" ht="46.5" customHeight="1">
      <c r="A941" s="26"/>
      <c r="B941" s="28"/>
      <c r="C941" s="29"/>
      <c r="D941" s="21" t="s">
        <v>12</v>
      </c>
      <c r="E941" s="30"/>
      <c r="F941" s="22"/>
      <c r="G941" s="1"/>
    </row>
    <row r="942" spans="1:7" ht="12.75">
      <c r="A942" s="31" t="s">
        <v>18</v>
      </c>
      <c r="B942" s="31"/>
      <c r="C942" s="31"/>
      <c r="D942" s="31"/>
      <c r="E942" s="31"/>
      <c r="F942" s="31"/>
      <c r="G942" s="1"/>
    </row>
    <row r="945" spans="1:7" ht="12.75">
      <c r="A945" s="1"/>
      <c r="B945" s="2"/>
      <c r="C945" s="3" t="s">
        <v>238</v>
      </c>
      <c r="D945" s="3"/>
      <c r="E945" s="1"/>
      <c r="F945" s="1"/>
      <c r="G945" s="1"/>
    </row>
    <row r="946" spans="1:7" ht="25.5" customHeight="1">
      <c r="A946" s="4" t="s">
        <v>1</v>
      </c>
      <c r="B946" s="4"/>
      <c r="C946" s="4"/>
      <c r="D946" s="4"/>
      <c r="E946" s="4"/>
      <c r="F946" s="4"/>
      <c r="G946" s="1"/>
    </row>
    <row r="947" spans="1:7" ht="51" customHeight="1">
      <c r="A947" s="5" t="s">
        <v>2</v>
      </c>
      <c r="B947" s="5"/>
      <c r="C947" s="5"/>
      <c r="D947" s="5"/>
      <c r="E947" s="5"/>
      <c r="F947" s="5"/>
      <c r="G947" s="6"/>
    </row>
    <row r="948" spans="1:7" ht="12.75">
      <c r="A948" s="1"/>
      <c r="B948" s="2"/>
      <c r="C948" s="3"/>
      <c r="D948" s="1"/>
      <c r="E948" s="1"/>
      <c r="F948" s="1"/>
      <c r="G948" s="1"/>
    </row>
    <row r="949" spans="1:7" ht="12.75">
      <c r="A949" s="7" t="s">
        <v>3</v>
      </c>
      <c r="B949" s="8" t="s">
        <v>4</v>
      </c>
      <c r="C949" s="9" t="s">
        <v>5</v>
      </c>
      <c r="D949" s="10" t="s">
        <v>6</v>
      </c>
      <c r="E949" s="10" t="s">
        <v>7</v>
      </c>
      <c r="F949" s="10" t="s">
        <v>8</v>
      </c>
      <c r="G949" s="1"/>
    </row>
    <row r="950" spans="1:12" ht="41.25" customHeight="1">
      <c r="A950" s="11">
        <v>1</v>
      </c>
      <c r="B950" s="12" t="s">
        <v>9</v>
      </c>
      <c r="C950" s="20">
        <f>I950</f>
        <v>45300</v>
      </c>
      <c r="D950" s="40">
        <v>17395.2</v>
      </c>
      <c r="E950" s="15">
        <f>D950*2.63</f>
        <v>45749.376</v>
      </c>
      <c r="F950" s="16">
        <f>C950/E950</f>
        <v>0.9901774397972117</v>
      </c>
      <c r="G950" s="1"/>
      <c r="H950" s="17"/>
      <c r="I950" s="32">
        <v>45300</v>
      </c>
      <c r="J950" s="33" t="s">
        <v>239</v>
      </c>
      <c r="K950" s="54">
        <v>44010</v>
      </c>
      <c r="L950" s="33">
        <v>1.1</v>
      </c>
    </row>
    <row r="951" spans="1:12" ht="48.75" customHeight="1">
      <c r="A951" s="11"/>
      <c r="B951" s="12"/>
      <c r="C951" s="20"/>
      <c r="D951" s="14" t="s">
        <v>10</v>
      </c>
      <c r="E951" s="15"/>
      <c r="F951" s="16"/>
      <c r="G951" s="1"/>
      <c r="H951" s="17"/>
      <c r="I951" s="34">
        <v>1800000</v>
      </c>
      <c r="J951" s="35" t="s">
        <v>240</v>
      </c>
      <c r="K951" s="36">
        <v>240000</v>
      </c>
      <c r="L951" s="35">
        <v>7.5</v>
      </c>
    </row>
    <row r="952" spans="1:12" ht="63.75" customHeight="1">
      <c r="A952" s="19">
        <v>2</v>
      </c>
      <c r="B952" s="12" t="s">
        <v>11</v>
      </c>
      <c r="C952" s="20">
        <v>1200000</v>
      </c>
      <c r="D952" s="13">
        <v>485.5</v>
      </c>
      <c r="E952" s="21">
        <f>D952*944</f>
        <v>458312</v>
      </c>
      <c r="F952" s="22">
        <f>C952/E952</f>
        <v>2.618303688317129</v>
      </c>
      <c r="G952" s="1"/>
      <c r="H952" s="17"/>
      <c r="I952" s="37" t="s">
        <v>241</v>
      </c>
      <c r="J952" s="35" t="s">
        <v>242</v>
      </c>
      <c r="K952" s="35" t="s">
        <v>243</v>
      </c>
      <c r="L952" s="35">
        <v>82</v>
      </c>
    </row>
    <row r="953" spans="1:12" ht="35.25" customHeight="1">
      <c r="A953" s="19"/>
      <c r="B953" s="12"/>
      <c r="C953" s="20"/>
      <c r="D953" s="13" t="s">
        <v>12</v>
      </c>
      <c r="E953" s="21"/>
      <c r="F953" s="22"/>
      <c r="G953" s="1"/>
      <c r="H953" s="17"/>
      <c r="I953" s="34">
        <v>35485</v>
      </c>
      <c r="J953" s="35" t="s">
        <v>244</v>
      </c>
      <c r="K953" s="36">
        <v>3805</v>
      </c>
      <c r="L953" s="35">
        <v>9.3</v>
      </c>
    </row>
    <row r="954" spans="1:12" ht="12.75" customHeight="1">
      <c r="A954" s="11">
        <v>3</v>
      </c>
      <c r="B954" s="12" t="s">
        <v>13</v>
      </c>
      <c r="C954" s="20">
        <v>5994150</v>
      </c>
      <c r="D954" s="13">
        <v>84.12</v>
      </c>
      <c r="E954" s="21">
        <f>D954*944</f>
        <v>79409.28</v>
      </c>
      <c r="F954" s="22">
        <f>C954/E954</f>
        <v>75.48425070722213</v>
      </c>
      <c r="G954" s="1"/>
      <c r="H954" s="17"/>
      <c r="I954" s="34">
        <v>912000</v>
      </c>
      <c r="J954" s="35" t="s">
        <v>245</v>
      </c>
      <c r="K954" s="36">
        <v>36387</v>
      </c>
      <c r="L954" s="35">
        <v>25</v>
      </c>
    </row>
    <row r="955" spans="1:7" ht="12.75">
      <c r="A955" s="11"/>
      <c r="B955" s="12"/>
      <c r="C955" s="20"/>
      <c r="D955" s="13" t="s">
        <v>12</v>
      </c>
      <c r="E955" s="21"/>
      <c r="F955" s="22"/>
      <c r="G955" s="1"/>
    </row>
    <row r="956" spans="1:7" ht="63.75" customHeight="1">
      <c r="A956" s="11">
        <v>4</v>
      </c>
      <c r="B956" s="12" t="s">
        <v>14</v>
      </c>
      <c r="C956" s="23">
        <v>150000</v>
      </c>
      <c r="D956" s="24" t="s">
        <v>15</v>
      </c>
      <c r="E956" s="25" t="s">
        <v>15</v>
      </c>
      <c r="F956" s="26" t="s">
        <v>15</v>
      </c>
      <c r="G956" s="1"/>
    </row>
    <row r="957" spans="1:7" ht="34.5" customHeight="1">
      <c r="A957" s="11"/>
      <c r="B957" s="12"/>
      <c r="C957" s="23"/>
      <c r="D957" s="24"/>
      <c r="E957" s="25"/>
      <c r="F957" s="26"/>
      <c r="G957" s="1"/>
    </row>
    <row r="958" spans="1:7" ht="63.75" customHeight="1">
      <c r="A958" s="11">
        <v>5</v>
      </c>
      <c r="B958" s="12" t="s">
        <v>180</v>
      </c>
      <c r="C958" s="20">
        <f>I954</f>
        <v>912000</v>
      </c>
      <c r="D958" s="13">
        <v>42.06</v>
      </c>
      <c r="E958" s="21">
        <f>D958*944</f>
        <v>39704.64</v>
      </c>
      <c r="F958" s="22">
        <f>C958/E958</f>
        <v>22.969607582388356</v>
      </c>
      <c r="G958" s="1"/>
    </row>
    <row r="959" spans="1:7" ht="40.5" customHeight="1">
      <c r="A959" s="11"/>
      <c r="B959" s="12"/>
      <c r="C959" s="20"/>
      <c r="D959" s="27" t="s">
        <v>12</v>
      </c>
      <c r="E959" s="21"/>
      <c r="F959" s="22"/>
      <c r="G959" s="1"/>
    </row>
    <row r="960" spans="1:7" ht="18.75" customHeight="1">
      <c r="A960" s="26">
        <v>6</v>
      </c>
      <c r="B960" s="28" t="s">
        <v>17</v>
      </c>
      <c r="C960" s="29">
        <f>17*10000*4</f>
        <v>680000</v>
      </c>
      <c r="D960" s="24">
        <f>C960*0.5666/10000</f>
        <v>38.5288</v>
      </c>
      <c r="E960" s="30">
        <f>D960*944</f>
        <v>36371.1872</v>
      </c>
      <c r="F960" s="22">
        <f>C960/E960</f>
        <v>18.696117788533446</v>
      </c>
      <c r="G960" s="1"/>
    </row>
    <row r="961" spans="1:7" ht="46.5" customHeight="1">
      <c r="A961" s="26"/>
      <c r="B961" s="28"/>
      <c r="C961" s="29"/>
      <c r="D961" s="21" t="s">
        <v>12</v>
      </c>
      <c r="E961" s="30"/>
      <c r="F961" s="22"/>
      <c r="G961" s="1"/>
    </row>
    <row r="962" spans="1:7" ht="12.75">
      <c r="A962" s="31" t="s">
        <v>18</v>
      </c>
      <c r="B962" s="31"/>
      <c r="C962" s="31"/>
      <c r="D962" s="31"/>
      <c r="E962" s="31"/>
      <c r="F962" s="31"/>
      <c r="G962" s="1"/>
    </row>
    <row r="965" spans="1:7" ht="12.75">
      <c r="A965" s="1"/>
      <c r="B965" s="2"/>
      <c r="C965" s="3" t="s">
        <v>246</v>
      </c>
      <c r="D965" s="3"/>
      <c r="E965" s="1"/>
      <c r="F965" s="1"/>
      <c r="G965" s="1"/>
    </row>
    <row r="966" spans="1:7" ht="25.5" customHeight="1">
      <c r="A966" s="4" t="s">
        <v>1</v>
      </c>
      <c r="B966" s="4"/>
      <c r="C966" s="4"/>
      <c r="D966" s="4"/>
      <c r="E966" s="4"/>
      <c r="F966" s="4"/>
      <c r="G966" s="1"/>
    </row>
    <row r="967" spans="1:7" ht="51" customHeight="1">
      <c r="A967" s="5" t="s">
        <v>2</v>
      </c>
      <c r="B967" s="5"/>
      <c r="C967" s="5"/>
      <c r="D967" s="5"/>
      <c r="E967" s="5"/>
      <c r="F967" s="5"/>
      <c r="G967" s="6"/>
    </row>
    <row r="968" spans="1:7" ht="12.75">
      <c r="A968" s="1"/>
      <c r="B968" s="2"/>
      <c r="C968" s="3"/>
      <c r="D968" s="1"/>
      <c r="E968" s="1"/>
      <c r="F968" s="1"/>
      <c r="G968" s="1"/>
    </row>
    <row r="969" spans="1:7" ht="12.75">
      <c r="A969" s="7" t="s">
        <v>3</v>
      </c>
      <c r="B969" s="8" t="s">
        <v>4</v>
      </c>
      <c r="C969" s="9" t="s">
        <v>5</v>
      </c>
      <c r="D969" s="10" t="s">
        <v>6</v>
      </c>
      <c r="E969" s="10" t="s">
        <v>7</v>
      </c>
      <c r="F969" s="10" t="s">
        <v>8</v>
      </c>
      <c r="G969" s="1"/>
    </row>
    <row r="970" spans="1:12" ht="41.25" customHeight="1">
      <c r="A970" s="11">
        <v>1</v>
      </c>
      <c r="B970" s="12" t="s">
        <v>9</v>
      </c>
      <c r="C970" s="20">
        <f>I970</f>
        <v>15900</v>
      </c>
      <c r="D970" s="40">
        <v>6105.6</v>
      </c>
      <c r="E970" s="15">
        <f>D970*2.63</f>
        <v>16057.728000000001</v>
      </c>
      <c r="F970" s="16">
        <f>C970/E970</f>
        <v>0.9901774397972116</v>
      </c>
      <c r="G970" s="1"/>
      <c r="H970" s="17"/>
      <c r="I970" s="32">
        <v>15900</v>
      </c>
      <c r="J970" s="33" t="s">
        <v>88</v>
      </c>
      <c r="K970" s="33" t="s">
        <v>247</v>
      </c>
      <c r="L970" s="33">
        <v>1.1</v>
      </c>
    </row>
    <row r="971" spans="1:12" ht="48.75" customHeight="1">
      <c r="A971" s="11"/>
      <c r="B971" s="12"/>
      <c r="C971" s="20"/>
      <c r="D971" s="14" t="s">
        <v>10</v>
      </c>
      <c r="E971" s="15"/>
      <c r="F971" s="16"/>
      <c r="G971" s="1"/>
      <c r="H971" s="17"/>
      <c r="I971" s="34">
        <v>600000</v>
      </c>
      <c r="J971" s="35" t="s">
        <v>23</v>
      </c>
      <c r="K971" s="36">
        <v>80000</v>
      </c>
      <c r="L971" s="35">
        <v>7.5</v>
      </c>
    </row>
    <row r="972" spans="1:12" ht="63.75" customHeight="1">
      <c r="A972" s="19">
        <v>2</v>
      </c>
      <c r="B972" s="12" t="s">
        <v>11</v>
      </c>
      <c r="C972" s="20">
        <v>400000</v>
      </c>
      <c r="D972" s="13">
        <v>92.48</v>
      </c>
      <c r="E972" s="21">
        <f>D972*944</f>
        <v>87301.12000000001</v>
      </c>
      <c r="F972" s="22">
        <f>C972/E972</f>
        <v>4.5818427071726</v>
      </c>
      <c r="G972" s="1"/>
      <c r="H972" s="17"/>
      <c r="I972" s="37" t="s">
        <v>94</v>
      </c>
      <c r="J972" s="35" t="s">
        <v>248</v>
      </c>
      <c r="K972" s="36">
        <v>15229</v>
      </c>
      <c r="L972" s="35">
        <v>106</v>
      </c>
    </row>
    <row r="973" spans="1:12" ht="35.25" customHeight="1">
      <c r="A973" s="19"/>
      <c r="B973" s="12"/>
      <c r="C973" s="20"/>
      <c r="D973" s="13" t="s">
        <v>12</v>
      </c>
      <c r="E973" s="21"/>
      <c r="F973" s="22"/>
      <c r="G973" s="1"/>
      <c r="H973" s="17"/>
      <c r="I973" s="34">
        <v>12455</v>
      </c>
      <c r="J973" s="35" t="s">
        <v>90</v>
      </c>
      <c r="K973" s="35" t="s">
        <v>91</v>
      </c>
      <c r="L973" s="35">
        <v>9.3</v>
      </c>
    </row>
    <row r="974" spans="1:12" ht="12.75" customHeight="1">
      <c r="A974" s="11">
        <v>3</v>
      </c>
      <c r="B974" s="12" t="s">
        <v>13</v>
      </c>
      <c r="C974" s="20">
        <v>1616400</v>
      </c>
      <c r="D974" s="13">
        <v>17.6</v>
      </c>
      <c r="E974" s="21">
        <f>D974*944</f>
        <v>16614.4</v>
      </c>
      <c r="F974" s="22">
        <f>C974/E974</f>
        <v>97.28909861325114</v>
      </c>
      <c r="G974" s="1"/>
      <c r="H974" s="17"/>
      <c r="I974" s="34">
        <v>224200</v>
      </c>
      <c r="J974" s="35" t="s">
        <v>249</v>
      </c>
      <c r="K974" s="36">
        <v>10153</v>
      </c>
      <c r="L974" s="35">
        <v>22</v>
      </c>
    </row>
    <row r="975" spans="1:7" ht="12.75">
      <c r="A975" s="11"/>
      <c r="B975" s="12"/>
      <c r="C975" s="20"/>
      <c r="D975" s="13" t="s">
        <v>12</v>
      </c>
      <c r="E975" s="21"/>
      <c r="F975" s="22"/>
      <c r="G975" s="1"/>
    </row>
    <row r="976" spans="1:7" ht="63.75" customHeight="1">
      <c r="A976" s="11">
        <v>4</v>
      </c>
      <c r="B976" s="12" t="s">
        <v>14</v>
      </c>
      <c r="C976" s="23">
        <v>50000</v>
      </c>
      <c r="D976" s="24" t="s">
        <v>15</v>
      </c>
      <c r="E976" s="25" t="s">
        <v>15</v>
      </c>
      <c r="F976" s="26" t="s">
        <v>15</v>
      </c>
      <c r="G976" s="1"/>
    </row>
    <row r="977" spans="1:7" ht="34.5" customHeight="1">
      <c r="A977" s="11"/>
      <c r="B977" s="12"/>
      <c r="C977" s="23"/>
      <c r="D977" s="24"/>
      <c r="E977" s="25"/>
      <c r="F977" s="26"/>
      <c r="G977" s="1"/>
    </row>
    <row r="978" spans="1:7" ht="63.75" customHeight="1">
      <c r="A978" s="11">
        <v>5</v>
      </c>
      <c r="B978" s="12" t="s">
        <v>180</v>
      </c>
      <c r="C978" s="20">
        <f>I974</f>
        <v>224200</v>
      </c>
      <c r="D978" s="13">
        <v>11.74</v>
      </c>
      <c r="E978" s="21">
        <f>D978*944</f>
        <v>11082.56</v>
      </c>
      <c r="F978" s="22">
        <f>C978/E978</f>
        <v>20.229982964224874</v>
      </c>
      <c r="G978" s="1"/>
    </row>
    <row r="979" spans="1:7" ht="40.5" customHeight="1">
      <c r="A979" s="11"/>
      <c r="B979" s="12"/>
      <c r="C979" s="20"/>
      <c r="D979" s="27" t="s">
        <v>12</v>
      </c>
      <c r="E979" s="21"/>
      <c r="F979" s="22"/>
      <c r="G979" s="1"/>
    </row>
    <row r="980" spans="1:7" ht="18.75" customHeight="1">
      <c r="A980" s="26">
        <v>6</v>
      </c>
      <c r="B980" s="28" t="s">
        <v>17</v>
      </c>
      <c r="C980" s="29">
        <v>160000</v>
      </c>
      <c r="D980" s="24">
        <f>C980*0.5666/10000</f>
        <v>9.0656</v>
      </c>
      <c r="E980" s="30">
        <f>D980*944</f>
        <v>8557.9264</v>
      </c>
      <c r="F980" s="22">
        <f>C980/E980</f>
        <v>18.696117788533446</v>
      </c>
      <c r="G980" s="1"/>
    </row>
    <row r="981" spans="1:7" ht="46.5" customHeight="1">
      <c r="A981" s="26"/>
      <c r="B981" s="28"/>
      <c r="C981" s="29"/>
      <c r="D981" s="21" t="s">
        <v>12</v>
      </c>
      <c r="E981" s="30"/>
      <c r="F981" s="22"/>
      <c r="G981" s="1"/>
    </row>
    <row r="982" spans="1:7" ht="12.75">
      <c r="A982" s="31" t="s">
        <v>18</v>
      </c>
      <c r="B982" s="31"/>
      <c r="C982" s="31"/>
      <c r="D982" s="31"/>
      <c r="E982" s="31"/>
      <c r="F982" s="31"/>
      <c r="G982" s="1"/>
    </row>
    <row r="985" spans="1:7" ht="12.75">
      <c r="A985" s="1"/>
      <c r="B985" s="2"/>
      <c r="C985" s="3" t="s">
        <v>250</v>
      </c>
      <c r="D985" s="3"/>
      <c r="E985" s="1"/>
      <c r="F985" s="1"/>
      <c r="G985" s="1"/>
    </row>
    <row r="986" spans="1:7" ht="25.5" customHeight="1">
      <c r="A986" s="4" t="s">
        <v>1</v>
      </c>
      <c r="B986" s="4"/>
      <c r="C986" s="4"/>
      <c r="D986" s="4"/>
      <c r="E986" s="4"/>
      <c r="F986" s="4"/>
      <c r="G986" s="1"/>
    </row>
    <row r="987" spans="1:7" ht="51" customHeight="1">
      <c r="A987" s="5" t="s">
        <v>2</v>
      </c>
      <c r="B987" s="5"/>
      <c r="C987" s="5"/>
      <c r="D987" s="5"/>
      <c r="E987" s="5"/>
      <c r="F987" s="5"/>
      <c r="G987" s="6"/>
    </row>
    <row r="988" spans="1:7" ht="12.75">
      <c r="A988" s="1"/>
      <c r="B988" s="2"/>
      <c r="C988" s="3"/>
      <c r="D988" s="1"/>
      <c r="E988" s="1"/>
      <c r="F988" s="1"/>
      <c r="G988" s="1"/>
    </row>
    <row r="989" spans="1:7" ht="12.75">
      <c r="A989" s="7" t="s">
        <v>3</v>
      </c>
      <c r="B989" s="8" t="s">
        <v>4</v>
      </c>
      <c r="C989" s="9" t="s">
        <v>5</v>
      </c>
      <c r="D989" s="10" t="s">
        <v>6</v>
      </c>
      <c r="E989" s="10" t="s">
        <v>7</v>
      </c>
      <c r="F989" s="10" t="s">
        <v>8</v>
      </c>
      <c r="G989" s="1"/>
    </row>
    <row r="990" spans="1:12" ht="41.25" customHeight="1">
      <c r="A990" s="11">
        <v>1</v>
      </c>
      <c r="B990" s="12" t="s">
        <v>9</v>
      </c>
      <c r="C990" s="20">
        <f>I990</f>
        <v>15900</v>
      </c>
      <c r="D990" s="40">
        <v>6105.6</v>
      </c>
      <c r="E990" s="15">
        <f>D990*2.63</f>
        <v>16057.728000000001</v>
      </c>
      <c r="F990" s="16">
        <f>C990/E990</f>
        <v>0.9901774397972116</v>
      </c>
      <c r="G990" s="1"/>
      <c r="H990" s="17"/>
      <c r="I990" s="32">
        <v>15900</v>
      </c>
      <c r="J990" s="33" t="s">
        <v>88</v>
      </c>
      <c r="K990" s="33" t="s">
        <v>247</v>
      </c>
      <c r="L990" s="33">
        <v>1.1</v>
      </c>
    </row>
    <row r="991" spans="1:12" ht="48.75" customHeight="1">
      <c r="A991" s="11"/>
      <c r="B991" s="12"/>
      <c r="C991" s="20"/>
      <c r="D991" s="14" t="s">
        <v>10</v>
      </c>
      <c r="E991" s="15"/>
      <c r="F991" s="16"/>
      <c r="G991" s="1"/>
      <c r="H991" s="17"/>
      <c r="I991" s="34">
        <v>600000</v>
      </c>
      <c r="J991" s="35" t="s">
        <v>23</v>
      </c>
      <c r="K991" s="36">
        <v>80000</v>
      </c>
      <c r="L991" s="35">
        <v>7.5</v>
      </c>
    </row>
    <row r="992" spans="1:12" ht="63.75" customHeight="1">
      <c r="A992" s="19">
        <v>2</v>
      </c>
      <c r="B992" s="12" t="s">
        <v>11</v>
      </c>
      <c r="C992" s="20">
        <v>400000</v>
      </c>
      <c r="D992" s="13">
        <v>92.48</v>
      </c>
      <c r="E992" s="21">
        <f>D992*944</f>
        <v>87301.12000000001</v>
      </c>
      <c r="F992" s="22">
        <f>C992/E992</f>
        <v>4.5818427071726</v>
      </c>
      <c r="G992" s="1"/>
      <c r="H992" s="17"/>
      <c r="I992" s="37" t="s">
        <v>94</v>
      </c>
      <c r="J992" s="35" t="s">
        <v>248</v>
      </c>
      <c r="K992" s="36">
        <v>15229</v>
      </c>
      <c r="L992" s="35">
        <v>106</v>
      </c>
    </row>
    <row r="993" spans="1:12" ht="35.25" customHeight="1">
      <c r="A993" s="19"/>
      <c r="B993" s="12"/>
      <c r="C993" s="20"/>
      <c r="D993" s="13" t="s">
        <v>12</v>
      </c>
      <c r="E993" s="21"/>
      <c r="F993" s="22"/>
      <c r="G993" s="1"/>
      <c r="H993" s="17"/>
      <c r="I993" s="34">
        <v>12455</v>
      </c>
      <c r="J993" s="35" t="s">
        <v>90</v>
      </c>
      <c r="K993" s="35" t="s">
        <v>91</v>
      </c>
      <c r="L993" s="35">
        <v>9.3</v>
      </c>
    </row>
    <row r="994" spans="1:12" ht="12.75" customHeight="1">
      <c r="A994" s="11">
        <v>3</v>
      </c>
      <c r="B994" s="12" t="s">
        <v>13</v>
      </c>
      <c r="C994" s="20">
        <v>1616400</v>
      </c>
      <c r="D994" s="13">
        <v>17.6</v>
      </c>
      <c r="E994" s="21">
        <f>D994*944</f>
        <v>16614.4</v>
      </c>
      <c r="F994" s="22">
        <f>C994/E994</f>
        <v>97.28909861325114</v>
      </c>
      <c r="G994" s="1"/>
      <c r="H994" s="17"/>
      <c r="I994" s="34">
        <v>224200</v>
      </c>
      <c r="J994" s="35" t="s">
        <v>249</v>
      </c>
      <c r="K994" s="36">
        <v>10153</v>
      </c>
      <c r="L994" s="35">
        <v>22</v>
      </c>
    </row>
    <row r="995" spans="1:7" ht="12.75">
      <c r="A995" s="11"/>
      <c r="B995" s="12"/>
      <c r="C995" s="20"/>
      <c r="D995" s="13" t="s">
        <v>12</v>
      </c>
      <c r="E995" s="21"/>
      <c r="F995" s="22"/>
      <c r="G995" s="1"/>
    </row>
    <row r="996" spans="1:7" ht="63.75" customHeight="1">
      <c r="A996" s="11">
        <v>4</v>
      </c>
      <c r="B996" s="12" t="s">
        <v>14</v>
      </c>
      <c r="C996" s="23">
        <v>50000</v>
      </c>
      <c r="D996" s="24" t="s">
        <v>15</v>
      </c>
      <c r="E996" s="25" t="s">
        <v>15</v>
      </c>
      <c r="F996" s="26" t="s">
        <v>15</v>
      </c>
      <c r="G996" s="1"/>
    </row>
    <row r="997" spans="1:7" ht="34.5" customHeight="1">
      <c r="A997" s="11"/>
      <c r="B997" s="12"/>
      <c r="C997" s="23"/>
      <c r="D997" s="24"/>
      <c r="E997" s="25"/>
      <c r="F997" s="26"/>
      <c r="G997" s="1"/>
    </row>
    <row r="998" spans="1:7" ht="63.75" customHeight="1">
      <c r="A998" s="11">
        <v>5</v>
      </c>
      <c r="B998" s="12" t="s">
        <v>180</v>
      </c>
      <c r="C998" s="20">
        <f>I994</f>
        <v>224200</v>
      </c>
      <c r="D998" s="13">
        <v>11.74</v>
      </c>
      <c r="E998" s="21">
        <f>D998*944</f>
        <v>11082.56</v>
      </c>
      <c r="F998" s="22">
        <f>C998/E998</f>
        <v>20.229982964224874</v>
      </c>
      <c r="G998" s="1"/>
    </row>
    <row r="999" spans="1:7" ht="40.5" customHeight="1">
      <c r="A999" s="11"/>
      <c r="B999" s="12"/>
      <c r="C999" s="20"/>
      <c r="D999" s="27" t="s">
        <v>12</v>
      </c>
      <c r="E999" s="21"/>
      <c r="F999" s="22"/>
      <c r="G999" s="1"/>
    </row>
    <row r="1000" spans="1:7" ht="18.75" customHeight="1">
      <c r="A1000" s="26">
        <v>6</v>
      </c>
      <c r="B1000" s="28" t="s">
        <v>17</v>
      </c>
      <c r="C1000" s="29">
        <v>160000</v>
      </c>
      <c r="D1000" s="24">
        <f>C1000*0.5666/10000</f>
        <v>9.0656</v>
      </c>
      <c r="E1000" s="30">
        <f>D1000*944</f>
        <v>8557.9264</v>
      </c>
      <c r="F1000" s="22">
        <f>C1000/E1000</f>
        <v>18.696117788533446</v>
      </c>
      <c r="G1000" s="1"/>
    </row>
    <row r="1001" spans="1:7" ht="46.5" customHeight="1">
      <c r="A1001" s="26"/>
      <c r="B1001" s="28"/>
      <c r="C1001" s="29"/>
      <c r="D1001" s="21" t="s">
        <v>12</v>
      </c>
      <c r="E1001" s="30"/>
      <c r="F1001" s="22"/>
      <c r="G1001" s="1"/>
    </row>
    <row r="1002" spans="1:7" ht="12.75">
      <c r="A1002" s="31" t="s">
        <v>18</v>
      </c>
      <c r="B1002" s="31"/>
      <c r="C1002" s="31"/>
      <c r="D1002" s="31"/>
      <c r="E1002" s="31"/>
      <c r="F1002" s="31"/>
      <c r="G1002" s="1"/>
    </row>
    <row r="1005" spans="1:7" ht="12.75">
      <c r="A1005" s="1"/>
      <c r="B1005" s="2"/>
      <c r="C1005" s="3" t="s">
        <v>251</v>
      </c>
      <c r="D1005" s="3"/>
      <c r="E1005" s="1"/>
      <c r="F1005" s="1"/>
      <c r="G1005" s="1"/>
    </row>
    <row r="1006" spans="1:7" ht="25.5" customHeight="1">
      <c r="A1006" s="4" t="s">
        <v>1</v>
      </c>
      <c r="B1006" s="4"/>
      <c r="C1006" s="4"/>
      <c r="D1006" s="4"/>
      <c r="E1006" s="4"/>
      <c r="F1006" s="4"/>
      <c r="G1006" s="1"/>
    </row>
    <row r="1007" spans="1:7" ht="51" customHeight="1">
      <c r="A1007" s="5" t="s">
        <v>2</v>
      </c>
      <c r="B1007" s="5"/>
      <c r="C1007" s="5"/>
      <c r="D1007" s="5"/>
      <c r="E1007" s="5"/>
      <c r="F1007" s="5"/>
      <c r="G1007" s="6"/>
    </row>
    <row r="1008" spans="1:7" ht="12.75">
      <c r="A1008" s="1"/>
      <c r="B1008" s="2"/>
      <c r="C1008" s="3"/>
      <c r="D1008" s="1"/>
      <c r="E1008" s="1"/>
      <c r="F1008" s="1"/>
      <c r="G1008" s="1"/>
    </row>
    <row r="1009" spans="1:7" ht="12.75">
      <c r="A1009" s="7" t="s">
        <v>3</v>
      </c>
      <c r="B1009" s="8" t="s">
        <v>4</v>
      </c>
      <c r="C1009" s="9" t="s">
        <v>5</v>
      </c>
      <c r="D1009" s="10" t="s">
        <v>6</v>
      </c>
      <c r="E1009" s="10" t="s">
        <v>7</v>
      </c>
      <c r="F1009" s="10" t="s">
        <v>8</v>
      </c>
      <c r="G1009" s="1"/>
    </row>
    <row r="1010" spans="1:12" ht="41.25" customHeight="1">
      <c r="A1010" s="11">
        <v>1</v>
      </c>
      <c r="B1010" s="12" t="s">
        <v>9</v>
      </c>
      <c r="C1010" s="20">
        <f>I1010</f>
        <v>4200</v>
      </c>
      <c r="D1010" s="40">
        <v>1612.8</v>
      </c>
      <c r="E1010" s="15">
        <f>D1010*2.63</f>
        <v>4241.664</v>
      </c>
      <c r="F1010" s="16">
        <f>C1010/E1010</f>
        <v>0.9901774397972117</v>
      </c>
      <c r="G1010" s="1"/>
      <c r="H1010" s="17"/>
      <c r="I1010" s="32">
        <v>4200</v>
      </c>
      <c r="J1010" s="33" t="s">
        <v>252</v>
      </c>
      <c r="K1010" s="54">
        <v>4080</v>
      </c>
      <c r="L1010" s="33">
        <v>1.1</v>
      </c>
    </row>
    <row r="1011" spans="1:12" ht="48.75" customHeight="1">
      <c r="A1011" s="11"/>
      <c r="B1011" s="12"/>
      <c r="C1011" s="20"/>
      <c r="D1011" s="14" t="s">
        <v>10</v>
      </c>
      <c r="E1011" s="15"/>
      <c r="F1011" s="16"/>
      <c r="G1011" s="1"/>
      <c r="H1011" s="17"/>
      <c r="I1011" s="34">
        <v>600000</v>
      </c>
      <c r="J1011" s="35" t="s">
        <v>54</v>
      </c>
      <c r="K1011" s="36">
        <v>40000</v>
      </c>
      <c r="L1011" s="35">
        <v>15</v>
      </c>
    </row>
    <row r="1012" spans="1:12" ht="63.75" customHeight="1">
      <c r="A1012" s="19">
        <v>2</v>
      </c>
      <c r="B1012" s="12" t="s">
        <v>11</v>
      </c>
      <c r="C1012" s="20">
        <v>400000</v>
      </c>
      <c r="D1012" s="13">
        <v>46.24</v>
      </c>
      <c r="E1012" s="21">
        <f>D1012*944</f>
        <v>43650.560000000005</v>
      </c>
      <c r="F1012" s="22">
        <f>C1012/E1012</f>
        <v>9.1636854143452</v>
      </c>
      <c r="G1012" s="1"/>
      <c r="H1012" s="17"/>
      <c r="I1012" s="34">
        <v>606150</v>
      </c>
      <c r="J1012" s="35" t="s">
        <v>253</v>
      </c>
      <c r="K1012" s="35" t="s">
        <v>254</v>
      </c>
      <c r="L1012" s="35">
        <v>91</v>
      </c>
    </row>
    <row r="1013" spans="1:12" ht="35.25" customHeight="1">
      <c r="A1013" s="19"/>
      <c r="B1013" s="12"/>
      <c r="C1013" s="20"/>
      <c r="D1013" s="13" t="s">
        <v>12</v>
      </c>
      <c r="E1013" s="21"/>
      <c r="F1013" s="22"/>
      <c r="G1013" s="1"/>
      <c r="H1013" s="17"/>
      <c r="I1013" s="34">
        <v>3290</v>
      </c>
      <c r="J1013" s="35" t="s">
        <v>255</v>
      </c>
      <c r="K1013" s="35">
        <v>352.78</v>
      </c>
      <c r="L1013" s="35">
        <v>12</v>
      </c>
    </row>
    <row r="1014" spans="1:12" ht="12.75" customHeight="1">
      <c r="A1014" s="11">
        <v>3</v>
      </c>
      <c r="B1014" s="12" t="s">
        <v>13</v>
      </c>
      <c r="C1014" s="20">
        <v>606150</v>
      </c>
      <c r="D1014" s="13">
        <v>7.7</v>
      </c>
      <c r="E1014" s="21">
        <f>D1014*944</f>
        <v>7268.8</v>
      </c>
      <c r="F1014" s="22">
        <f>C1014/E1014</f>
        <v>83.39065595421528</v>
      </c>
      <c r="G1014" s="1"/>
      <c r="H1014" s="17"/>
      <c r="I1014" s="34">
        <v>70300</v>
      </c>
      <c r="J1014" s="35" t="s">
        <v>256</v>
      </c>
      <c r="K1014" s="35" t="s">
        <v>257</v>
      </c>
      <c r="L1014" s="35">
        <v>20</v>
      </c>
    </row>
    <row r="1015" spans="1:7" ht="12.75">
      <c r="A1015" s="11"/>
      <c r="B1015" s="12"/>
      <c r="C1015" s="20"/>
      <c r="D1015" s="13" t="s">
        <v>12</v>
      </c>
      <c r="E1015" s="21"/>
      <c r="F1015" s="22"/>
      <c r="G1015" s="1"/>
    </row>
    <row r="1016" spans="1:7" ht="63.75" customHeight="1">
      <c r="A1016" s="11">
        <v>4</v>
      </c>
      <c r="B1016" s="12" t="s">
        <v>14</v>
      </c>
      <c r="C1016" s="23">
        <v>50000</v>
      </c>
      <c r="D1016" s="24" t="s">
        <v>15</v>
      </c>
      <c r="E1016" s="25" t="s">
        <v>15</v>
      </c>
      <c r="F1016" s="26" t="s">
        <v>15</v>
      </c>
      <c r="G1016" s="1"/>
    </row>
    <row r="1017" spans="1:7" ht="34.5" customHeight="1">
      <c r="A1017" s="11"/>
      <c r="B1017" s="12"/>
      <c r="C1017" s="23"/>
      <c r="D1017" s="24"/>
      <c r="E1017" s="25"/>
      <c r="F1017" s="26"/>
      <c r="G1017" s="1"/>
    </row>
    <row r="1018" spans="1:7" ht="63.75" customHeight="1">
      <c r="A1018" s="11">
        <v>5</v>
      </c>
      <c r="B1018" s="12" t="s">
        <v>180</v>
      </c>
      <c r="C1018" s="20">
        <f>I1014</f>
        <v>70300</v>
      </c>
      <c r="D1018" s="13">
        <v>3.9</v>
      </c>
      <c r="E1018" s="21">
        <f>D1018*944</f>
        <v>3681.6</v>
      </c>
      <c r="F1018" s="22">
        <f>C1018/E1018</f>
        <v>19.094958713602782</v>
      </c>
      <c r="G1018" s="1"/>
    </row>
    <row r="1019" spans="1:7" ht="40.5" customHeight="1">
      <c r="A1019" s="11"/>
      <c r="B1019" s="12"/>
      <c r="C1019" s="20"/>
      <c r="D1019" s="27" t="s">
        <v>12</v>
      </c>
      <c r="E1019" s="21"/>
      <c r="F1019" s="22"/>
      <c r="G1019" s="1"/>
    </row>
    <row r="1020" spans="1:7" ht="18.75" customHeight="1">
      <c r="A1020" s="26">
        <v>6</v>
      </c>
      <c r="B1020" s="28" t="s">
        <v>17</v>
      </c>
      <c r="C1020" s="29">
        <v>40000</v>
      </c>
      <c r="D1020" s="24">
        <f>C1020*0.5666/10000</f>
        <v>2.2664</v>
      </c>
      <c r="E1020" s="30">
        <f>D1020*944</f>
        <v>2139.4816</v>
      </c>
      <c r="F1020" s="22">
        <f>C1020/E1020</f>
        <v>18.696117788533446</v>
      </c>
      <c r="G1020" s="1"/>
    </row>
    <row r="1021" spans="1:7" ht="46.5" customHeight="1">
      <c r="A1021" s="26"/>
      <c r="B1021" s="28"/>
      <c r="C1021" s="29"/>
      <c r="D1021" s="21" t="s">
        <v>12</v>
      </c>
      <c r="E1021" s="30"/>
      <c r="F1021" s="22"/>
      <c r="G1021" s="1"/>
    </row>
    <row r="1022" spans="1:7" ht="12.75">
      <c r="A1022" s="31" t="s">
        <v>18</v>
      </c>
      <c r="B1022" s="31"/>
      <c r="C1022" s="31"/>
      <c r="D1022" s="31"/>
      <c r="E1022" s="31"/>
      <c r="F1022" s="31"/>
      <c r="G1022" s="1"/>
    </row>
    <row r="1025" spans="1:7" ht="12.75">
      <c r="A1025" s="1"/>
      <c r="B1025" s="2"/>
      <c r="C1025" s="3" t="s">
        <v>258</v>
      </c>
      <c r="D1025" s="3"/>
      <c r="E1025" s="1"/>
      <c r="F1025" s="1"/>
      <c r="G1025" s="1"/>
    </row>
    <row r="1026" spans="1:7" ht="25.5" customHeight="1">
      <c r="A1026" s="4" t="s">
        <v>1</v>
      </c>
      <c r="B1026" s="4"/>
      <c r="C1026" s="4"/>
      <c r="D1026" s="4"/>
      <c r="E1026" s="4"/>
      <c r="F1026" s="4"/>
      <c r="G1026" s="1"/>
    </row>
    <row r="1027" spans="1:7" ht="51" customHeight="1">
      <c r="A1027" s="5" t="s">
        <v>2</v>
      </c>
      <c r="B1027" s="5"/>
      <c r="C1027" s="5"/>
      <c r="D1027" s="5"/>
      <c r="E1027" s="5"/>
      <c r="F1027" s="5"/>
      <c r="G1027" s="6"/>
    </row>
    <row r="1028" spans="1:7" ht="12.75">
      <c r="A1028" s="1"/>
      <c r="B1028" s="2"/>
      <c r="C1028" s="3"/>
      <c r="D1028" s="1"/>
      <c r="E1028" s="1"/>
      <c r="F1028" s="1"/>
      <c r="G1028" s="1"/>
    </row>
    <row r="1029" spans="1:7" ht="12.75">
      <c r="A1029" s="7" t="s">
        <v>3</v>
      </c>
      <c r="B1029" s="8" t="s">
        <v>4</v>
      </c>
      <c r="C1029" s="9" t="s">
        <v>5</v>
      </c>
      <c r="D1029" s="10" t="s">
        <v>6</v>
      </c>
      <c r="E1029" s="10" t="s">
        <v>7</v>
      </c>
      <c r="F1029" s="10" t="s">
        <v>8</v>
      </c>
      <c r="G1029" s="1"/>
    </row>
    <row r="1030" spans="1:12" ht="41.25" customHeight="1">
      <c r="A1030" s="11">
        <v>1</v>
      </c>
      <c r="B1030" s="12" t="s">
        <v>9</v>
      </c>
      <c r="C1030" s="20">
        <f>I1030</f>
        <v>7520</v>
      </c>
      <c r="D1030" s="40">
        <v>3686.4</v>
      </c>
      <c r="E1030" s="15">
        <f>D1030*2.63</f>
        <v>9695.232</v>
      </c>
      <c r="F1030" s="16">
        <f>C1030/E1030</f>
        <v>0.7756389945078158</v>
      </c>
      <c r="G1030" s="1"/>
      <c r="H1030" s="17"/>
      <c r="I1030" s="32">
        <v>7520</v>
      </c>
      <c r="J1030" s="33" t="s">
        <v>162</v>
      </c>
      <c r="K1030" s="33" t="s">
        <v>259</v>
      </c>
      <c r="L1030" s="33" t="s">
        <v>32</v>
      </c>
    </row>
    <row r="1031" spans="1:12" ht="48.75" customHeight="1">
      <c r="A1031" s="11"/>
      <c r="B1031" s="12"/>
      <c r="C1031" s="20"/>
      <c r="D1031" s="14" t="s">
        <v>10</v>
      </c>
      <c r="E1031" s="15"/>
      <c r="F1031" s="16"/>
      <c r="G1031" s="1"/>
      <c r="H1031" s="17"/>
      <c r="I1031" s="34">
        <v>600000</v>
      </c>
      <c r="J1031" s="35" t="s">
        <v>134</v>
      </c>
      <c r="K1031" s="36">
        <v>40000</v>
      </c>
      <c r="L1031" s="35">
        <v>15</v>
      </c>
    </row>
    <row r="1032" spans="1:12" ht="63.75" customHeight="1">
      <c r="A1032" s="19">
        <v>2</v>
      </c>
      <c r="B1032" s="12" t="s">
        <v>11</v>
      </c>
      <c r="C1032" s="20">
        <v>400000</v>
      </c>
      <c r="D1032" s="13">
        <v>30.31</v>
      </c>
      <c r="E1032" s="21">
        <f>D1032*944</f>
        <v>28612.64</v>
      </c>
      <c r="F1032" s="22">
        <f>C1032/E1032</f>
        <v>13.97983548529601</v>
      </c>
      <c r="G1032" s="1"/>
      <c r="H1032" s="17"/>
      <c r="I1032" s="37" t="s">
        <v>94</v>
      </c>
      <c r="J1032" s="35" t="s">
        <v>260</v>
      </c>
      <c r="K1032" s="35" t="s">
        <v>261</v>
      </c>
      <c r="L1032" s="35">
        <v>109</v>
      </c>
    </row>
    <row r="1033" spans="1:12" ht="35.25" customHeight="1">
      <c r="A1033" s="19"/>
      <c r="B1033" s="12"/>
      <c r="C1033" s="20"/>
      <c r="D1033" s="13" t="s">
        <v>12</v>
      </c>
      <c r="E1033" s="21"/>
      <c r="F1033" s="22"/>
      <c r="G1033" s="1"/>
      <c r="H1033" s="17"/>
      <c r="I1033" s="34">
        <v>9600</v>
      </c>
      <c r="J1033" s="35" t="s">
        <v>165</v>
      </c>
      <c r="K1033" s="35">
        <v>806.36</v>
      </c>
      <c r="L1033" s="35">
        <v>12</v>
      </c>
    </row>
    <row r="1034" spans="1:12" ht="12.75" customHeight="1">
      <c r="A1034" s="11">
        <v>3</v>
      </c>
      <c r="B1034" s="12" t="s">
        <v>13</v>
      </c>
      <c r="C1034" s="20">
        <v>1616400</v>
      </c>
      <c r="D1034" s="13">
        <v>17.09</v>
      </c>
      <c r="E1034" s="21">
        <f>D1034*944</f>
        <v>16132.96</v>
      </c>
      <c r="F1034" s="22">
        <f>C1034/E1034</f>
        <v>100.19240114647282</v>
      </c>
      <c r="G1034" s="1"/>
      <c r="H1034" s="17"/>
      <c r="I1034" s="34">
        <v>275500</v>
      </c>
      <c r="J1034" s="35" t="s">
        <v>262</v>
      </c>
      <c r="K1034" s="35" t="s">
        <v>263</v>
      </c>
      <c r="L1034" s="35">
        <v>31</v>
      </c>
    </row>
    <row r="1035" spans="1:7" ht="12.75">
      <c r="A1035" s="11"/>
      <c r="B1035" s="12"/>
      <c r="C1035" s="20"/>
      <c r="D1035" s="13" t="s">
        <v>12</v>
      </c>
      <c r="E1035" s="21"/>
      <c r="F1035" s="22"/>
      <c r="G1035" s="1"/>
    </row>
    <row r="1036" spans="1:7" ht="63.75" customHeight="1">
      <c r="A1036" s="11">
        <v>4</v>
      </c>
      <c r="B1036" s="12" t="s">
        <v>14</v>
      </c>
      <c r="C1036" s="23">
        <v>50000</v>
      </c>
      <c r="D1036" s="24" t="s">
        <v>15</v>
      </c>
      <c r="E1036" s="25" t="s">
        <v>15</v>
      </c>
      <c r="F1036" s="26" t="s">
        <v>15</v>
      </c>
      <c r="G1036" s="1"/>
    </row>
    <row r="1037" spans="1:7" ht="34.5" customHeight="1">
      <c r="A1037" s="11"/>
      <c r="B1037" s="12"/>
      <c r="C1037" s="23"/>
      <c r="D1037" s="24"/>
      <c r="E1037" s="25"/>
      <c r="F1037" s="26"/>
      <c r="G1037" s="1"/>
    </row>
    <row r="1038" spans="1:7" ht="63.75" customHeight="1">
      <c r="A1038" s="11">
        <v>5</v>
      </c>
      <c r="B1038" s="12" t="s">
        <v>180</v>
      </c>
      <c r="C1038" s="20">
        <f>I1034</f>
        <v>275500</v>
      </c>
      <c r="D1038" s="13">
        <v>10.25</v>
      </c>
      <c r="E1038" s="21">
        <f>D1038*944</f>
        <v>9676</v>
      </c>
      <c r="F1038" s="22">
        <f>C1038/E1038</f>
        <v>28.4725093013642</v>
      </c>
      <c r="G1038" s="1"/>
    </row>
    <row r="1039" spans="1:7" ht="40.5" customHeight="1">
      <c r="A1039" s="11"/>
      <c r="B1039" s="12"/>
      <c r="C1039" s="20"/>
      <c r="D1039" s="27" t="s">
        <v>12</v>
      </c>
      <c r="E1039" s="21"/>
      <c r="F1039" s="22"/>
      <c r="G1039" s="1"/>
    </row>
    <row r="1040" spans="1:7" ht="18.75" customHeight="1">
      <c r="A1040" s="26">
        <v>6</v>
      </c>
      <c r="B1040" s="28" t="s">
        <v>17</v>
      </c>
      <c r="C1040" s="29">
        <v>160000</v>
      </c>
      <c r="D1040" s="24">
        <f>C1040*0.5666/10000</f>
        <v>9.0656</v>
      </c>
      <c r="E1040" s="30">
        <f>D1040*944</f>
        <v>8557.9264</v>
      </c>
      <c r="F1040" s="22">
        <f>C1040/E1040</f>
        <v>18.696117788533446</v>
      </c>
      <c r="G1040" s="1"/>
    </row>
    <row r="1041" spans="1:7" ht="46.5" customHeight="1">
      <c r="A1041" s="26"/>
      <c r="B1041" s="28"/>
      <c r="C1041" s="29"/>
      <c r="D1041" s="21" t="s">
        <v>12</v>
      </c>
      <c r="E1041" s="30"/>
      <c r="F1041" s="22"/>
      <c r="G1041" s="1"/>
    </row>
    <row r="1042" spans="1:7" ht="12.75">
      <c r="A1042" s="31" t="s">
        <v>18</v>
      </c>
      <c r="B1042" s="31"/>
      <c r="C1042" s="31"/>
      <c r="D1042" s="31"/>
      <c r="E1042" s="31"/>
      <c r="F1042" s="31"/>
      <c r="G1042" s="1"/>
    </row>
    <row r="1045" spans="1:7" ht="12.75">
      <c r="A1045" s="1"/>
      <c r="B1045" s="2"/>
      <c r="C1045" s="3" t="s">
        <v>264</v>
      </c>
      <c r="D1045" s="3"/>
      <c r="E1045" s="1"/>
      <c r="F1045" s="1"/>
      <c r="G1045" s="1"/>
    </row>
    <row r="1046" spans="1:7" ht="25.5" customHeight="1">
      <c r="A1046" s="4" t="s">
        <v>1</v>
      </c>
      <c r="B1046" s="4"/>
      <c r="C1046" s="4"/>
      <c r="D1046" s="4"/>
      <c r="E1046" s="4"/>
      <c r="F1046" s="4"/>
      <c r="G1046" s="1"/>
    </row>
    <row r="1047" spans="1:7" ht="51" customHeight="1">
      <c r="A1047" s="5" t="s">
        <v>2</v>
      </c>
      <c r="B1047" s="5"/>
      <c r="C1047" s="5"/>
      <c r="D1047" s="5"/>
      <c r="E1047" s="5"/>
      <c r="F1047" s="5"/>
      <c r="G1047" s="6"/>
    </row>
    <row r="1048" spans="1:7" ht="12.75">
      <c r="A1048" s="1"/>
      <c r="B1048" s="2"/>
      <c r="C1048" s="3"/>
      <c r="D1048" s="1"/>
      <c r="E1048" s="1"/>
      <c r="F1048" s="1"/>
      <c r="G1048" s="1"/>
    </row>
    <row r="1049" spans="1:7" ht="12.75">
      <c r="A1049" s="7" t="s">
        <v>3</v>
      </c>
      <c r="B1049" s="8" t="s">
        <v>4</v>
      </c>
      <c r="C1049" s="9" t="s">
        <v>5</v>
      </c>
      <c r="D1049" s="10" t="s">
        <v>6</v>
      </c>
      <c r="E1049" s="10" t="s">
        <v>7</v>
      </c>
      <c r="F1049" s="10" t="s">
        <v>8</v>
      </c>
      <c r="G1049" s="1"/>
    </row>
    <row r="1050" spans="1:12" ht="41.25" customHeight="1">
      <c r="A1050" s="11">
        <v>1</v>
      </c>
      <c r="B1050" s="12" t="s">
        <v>9</v>
      </c>
      <c r="C1050" s="20">
        <f>I1050</f>
        <v>13160</v>
      </c>
      <c r="D1050" s="40">
        <v>6451.2</v>
      </c>
      <c r="E1050" s="15">
        <f>D1050*2.63</f>
        <v>16966.656</v>
      </c>
      <c r="F1050" s="16">
        <f>C1050/E1050</f>
        <v>0.7756389945078158</v>
      </c>
      <c r="G1050" s="1"/>
      <c r="H1050" s="17"/>
      <c r="I1050" s="32">
        <v>13160</v>
      </c>
      <c r="J1050" s="33" t="s">
        <v>265</v>
      </c>
      <c r="K1050" s="33" t="s">
        <v>266</v>
      </c>
      <c r="L1050" s="33" t="s">
        <v>32</v>
      </c>
    </row>
    <row r="1051" spans="1:12" ht="48.75" customHeight="1">
      <c r="A1051" s="11"/>
      <c r="B1051" s="12"/>
      <c r="C1051" s="20"/>
      <c r="D1051" s="14" t="s">
        <v>10</v>
      </c>
      <c r="E1051" s="15"/>
      <c r="F1051" s="16"/>
      <c r="G1051" s="1"/>
      <c r="H1051" s="17"/>
      <c r="I1051" s="34">
        <v>600000</v>
      </c>
      <c r="J1051" s="35" t="s">
        <v>134</v>
      </c>
      <c r="K1051" s="36">
        <v>80000</v>
      </c>
      <c r="L1051" s="35">
        <v>7.5</v>
      </c>
    </row>
    <row r="1052" spans="1:12" ht="63.75" customHeight="1">
      <c r="A1052" s="19">
        <v>2</v>
      </c>
      <c r="B1052" s="12" t="s">
        <v>11</v>
      </c>
      <c r="C1052" s="20">
        <v>400000</v>
      </c>
      <c r="D1052" s="13">
        <v>30.31</v>
      </c>
      <c r="E1052" s="21">
        <f>D1052*944</f>
        <v>28612.64</v>
      </c>
      <c r="F1052" s="22">
        <f>C1052/E1052</f>
        <v>13.97983548529601</v>
      </c>
      <c r="G1052" s="1"/>
      <c r="H1052" s="17"/>
      <c r="I1052" s="37" t="s">
        <v>267</v>
      </c>
      <c r="J1052" s="35" t="s">
        <v>268</v>
      </c>
      <c r="K1052" s="38">
        <v>26968.87</v>
      </c>
      <c r="L1052" s="35">
        <v>84</v>
      </c>
    </row>
    <row r="1053" spans="1:12" ht="35.25" customHeight="1">
      <c r="A1053" s="19"/>
      <c r="B1053" s="12"/>
      <c r="C1053" s="20"/>
      <c r="D1053" s="13" t="s">
        <v>12</v>
      </c>
      <c r="E1053" s="21"/>
      <c r="F1053" s="22"/>
      <c r="G1053" s="1"/>
      <c r="H1053" s="17"/>
      <c r="I1053" s="34">
        <v>16800</v>
      </c>
      <c r="J1053" s="35" t="s">
        <v>269</v>
      </c>
      <c r="K1053" s="35" t="s">
        <v>270</v>
      </c>
      <c r="L1053" s="35">
        <v>12</v>
      </c>
    </row>
    <row r="1054" spans="1:12" ht="12.75" customHeight="1">
      <c r="A1054" s="11">
        <v>3</v>
      </c>
      <c r="B1054" s="12" t="s">
        <v>13</v>
      </c>
      <c r="C1054" s="20">
        <v>2289900</v>
      </c>
      <c r="D1054" s="13">
        <v>31.17</v>
      </c>
      <c r="E1054" s="21">
        <f>D1054*944</f>
        <v>29424.480000000003</v>
      </c>
      <c r="F1054" s="22">
        <f>C1054/E1054</f>
        <v>77.82295557984371</v>
      </c>
      <c r="G1054" s="1"/>
      <c r="H1054" s="17"/>
      <c r="I1054" s="34">
        <v>404700</v>
      </c>
      <c r="J1054" s="35" t="s">
        <v>271</v>
      </c>
      <c r="K1054" s="35" t="s">
        <v>272</v>
      </c>
      <c r="L1054" s="35">
        <v>25</v>
      </c>
    </row>
    <row r="1055" spans="1:7" ht="12.75">
      <c r="A1055" s="11"/>
      <c r="B1055" s="12"/>
      <c r="C1055" s="20"/>
      <c r="D1055" s="13" t="s">
        <v>12</v>
      </c>
      <c r="E1055" s="21"/>
      <c r="F1055" s="22"/>
      <c r="G1055" s="1"/>
    </row>
    <row r="1056" spans="1:7" ht="63.75" customHeight="1">
      <c r="A1056" s="11">
        <v>4</v>
      </c>
      <c r="B1056" s="12" t="s">
        <v>14</v>
      </c>
      <c r="C1056" s="23">
        <v>50000</v>
      </c>
      <c r="D1056" s="24" t="s">
        <v>15</v>
      </c>
      <c r="E1056" s="25" t="s">
        <v>15</v>
      </c>
      <c r="F1056" s="26" t="s">
        <v>15</v>
      </c>
      <c r="G1056" s="1"/>
    </row>
    <row r="1057" spans="1:7" ht="34.5" customHeight="1">
      <c r="A1057" s="11"/>
      <c r="B1057" s="12"/>
      <c r="C1057" s="23"/>
      <c r="D1057" s="24"/>
      <c r="E1057" s="25"/>
      <c r="F1057" s="26"/>
      <c r="G1057" s="1"/>
    </row>
    <row r="1058" spans="1:7" ht="63.75" customHeight="1">
      <c r="A1058" s="11">
        <v>5</v>
      </c>
      <c r="B1058" s="12" t="s">
        <v>180</v>
      </c>
      <c r="C1058" s="20">
        <f>I1054</f>
        <v>404700</v>
      </c>
      <c r="D1058" s="13">
        <v>18.7</v>
      </c>
      <c r="E1058" s="21">
        <f>D1058*944</f>
        <v>17652.8</v>
      </c>
      <c r="F1058" s="22">
        <f>C1058/E1058</f>
        <v>22.925541557146744</v>
      </c>
      <c r="G1058" s="1"/>
    </row>
    <row r="1059" spans="1:7" ht="40.5" customHeight="1">
      <c r="A1059" s="11"/>
      <c r="B1059" s="12"/>
      <c r="C1059" s="20"/>
      <c r="D1059" s="27" t="s">
        <v>12</v>
      </c>
      <c r="E1059" s="21"/>
      <c r="F1059" s="22"/>
      <c r="G1059" s="1"/>
    </row>
    <row r="1060" spans="1:7" ht="18.75" customHeight="1">
      <c r="A1060" s="26">
        <v>6</v>
      </c>
      <c r="B1060" s="28" t="s">
        <v>17</v>
      </c>
      <c r="C1060" s="29">
        <v>240000</v>
      </c>
      <c r="D1060" s="24">
        <f>C1060*0.5666/10000</f>
        <v>13.5984</v>
      </c>
      <c r="E1060" s="30">
        <f>D1060*944</f>
        <v>12836.8896</v>
      </c>
      <c r="F1060" s="22">
        <f>C1060/E1060</f>
        <v>18.696117788533446</v>
      </c>
      <c r="G1060" s="1"/>
    </row>
    <row r="1061" spans="1:7" ht="46.5" customHeight="1">
      <c r="A1061" s="26"/>
      <c r="B1061" s="28"/>
      <c r="C1061" s="29"/>
      <c r="D1061" s="21" t="s">
        <v>12</v>
      </c>
      <c r="E1061" s="30"/>
      <c r="F1061" s="22"/>
      <c r="G1061" s="1"/>
    </row>
    <row r="1062" spans="1:7" ht="12.75">
      <c r="A1062" s="31" t="s">
        <v>18</v>
      </c>
      <c r="B1062" s="31"/>
      <c r="C1062" s="31"/>
      <c r="D1062" s="31"/>
      <c r="E1062" s="31"/>
      <c r="F1062" s="31"/>
      <c r="G1062" s="1"/>
    </row>
    <row r="1065" spans="1:7" ht="12.75">
      <c r="A1065" s="1"/>
      <c r="B1065" s="2"/>
      <c r="C1065" s="3" t="s">
        <v>273</v>
      </c>
      <c r="D1065" s="3"/>
      <c r="E1065" s="1"/>
      <c r="F1065" s="1"/>
      <c r="G1065" s="1"/>
    </row>
    <row r="1066" spans="1:7" ht="25.5" customHeight="1">
      <c r="A1066" s="4" t="s">
        <v>1</v>
      </c>
      <c r="B1066" s="4"/>
      <c r="C1066" s="4"/>
      <c r="D1066" s="4"/>
      <c r="E1066" s="4"/>
      <c r="F1066" s="4"/>
      <c r="G1066" s="1"/>
    </row>
    <row r="1067" spans="1:7" ht="51" customHeight="1">
      <c r="A1067" s="5" t="s">
        <v>2</v>
      </c>
      <c r="B1067" s="5"/>
      <c r="C1067" s="5"/>
      <c r="D1067" s="5"/>
      <c r="E1067" s="5"/>
      <c r="F1067" s="5"/>
      <c r="G1067" s="6"/>
    </row>
    <row r="1068" spans="1:7" ht="12.75">
      <c r="A1068" s="1"/>
      <c r="B1068" s="2"/>
      <c r="C1068" s="3"/>
      <c r="D1068" s="1"/>
      <c r="E1068" s="1"/>
      <c r="F1068" s="1"/>
      <c r="G1068" s="1"/>
    </row>
    <row r="1069" spans="1:7" ht="12.75">
      <c r="A1069" s="7" t="s">
        <v>3</v>
      </c>
      <c r="B1069" s="8" t="s">
        <v>4</v>
      </c>
      <c r="C1069" s="9" t="s">
        <v>5</v>
      </c>
      <c r="D1069" s="10" t="s">
        <v>6</v>
      </c>
      <c r="E1069" s="10" t="s">
        <v>7</v>
      </c>
      <c r="F1069" s="10" t="s">
        <v>8</v>
      </c>
      <c r="G1069" s="1"/>
    </row>
    <row r="1070" spans="1:12" ht="41.25" customHeight="1">
      <c r="A1070" s="11">
        <v>1</v>
      </c>
      <c r="B1070" s="12" t="s">
        <v>9</v>
      </c>
      <c r="C1070" s="20">
        <f>I1070</f>
        <v>7520</v>
      </c>
      <c r="D1070" s="40">
        <v>3686.4</v>
      </c>
      <c r="E1070" s="15">
        <f>D1070*2.63</f>
        <v>9695.232</v>
      </c>
      <c r="F1070" s="16">
        <f>C1070/E1070</f>
        <v>0.7756389945078158</v>
      </c>
      <c r="G1070" s="1"/>
      <c r="H1070" s="17"/>
      <c r="I1070" s="32">
        <v>7520</v>
      </c>
      <c r="J1070" s="33" t="s">
        <v>162</v>
      </c>
      <c r="K1070" s="33" t="s">
        <v>259</v>
      </c>
      <c r="L1070" s="33" t="s">
        <v>32</v>
      </c>
    </row>
    <row r="1071" spans="1:12" ht="48.75" customHeight="1">
      <c r="A1071" s="11"/>
      <c r="B1071" s="12"/>
      <c r="C1071" s="20"/>
      <c r="D1071" s="14" t="s">
        <v>10</v>
      </c>
      <c r="E1071" s="15"/>
      <c r="F1071" s="16"/>
      <c r="G1071" s="1"/>
      <c r="H1071" s="17"/>
      <c r="I1071" s="34">
        <v>600000</v>
      </c>
      <c r="J1071" s="35" t="s">
        <v>134</v>
      </c>
      <c r="K1071" s="36">
        <v>40000</v>
      </c>
      <c r="L1071" s="35">
        <v>15</v>
      </c>
    </row>
    <row r="1072" spans="1:12" ht="63.75" customHeight="1">
      <c r="A1072" s="19">
        <v>2</v>
      </c>
      <c r="B1072" s="12" t="s">
        <v>11</v>
      </c>
      <c r="C1072" s="20">
        <v>400000</v>
      </c>
      <c r="D1072" s="13">
        <v>30.31</v>
      </c>
      <c r="E1072" s="21">
        <f>D1072*944</f>
        <v>28612.64</v>
      </c>
      <c r="F1072" s="22">
        <f>C1072/E1072</f>
        <v>13.97983548529601</v>
      </c>
      <c r="G1072" s="1"/>
      <c r="H1072" s="17"/>
      <c r="I1072" s="34">
        <v>942900</v>
      </c>
      <c r="J1072" s="35" t="s">
        <v>25</v>
      </c>
      <c r="K1072" s="35" t="s">
        <v>274</v>
      </c>
      <c r="L1072" s="35">
        <v>78</v>
      </c>
    </row>
    <row r="1073" spans="1:12" ht="35.25" customHeight="1">
      <c r="A1073" s="19"/>
      <c r="B1073" s="12"/>
      <c r="C1073" s="20"/>
      <c r="D1073" s="13" t="s">
        <v>12</v>
      </c>
      <c r="E1073" s="21"/>
      <c r="F1073" s="22"/>
      <c r="G1073" s="1"/>
      <c r="H1073" s="17"/>
      <c r="I1073" s="34">
        <v>9600</v>
      </c>
      <c r="J1073" s="35" t="s">
        <v>165</v>
      </c>
      <c r="K1073" s="35">
        <v>806.36</v>
      </c>
      <c r="L1073" s="35">
        <v>12</v>
      </c>
    </row>
    <row r="1074" spans="1:12" ht="12.75" customHeight="1">
      <c r="A1074" s="11">
        <v>3</v>
      </c>
      <c r="B1074" s="12" t="s">
        <v>13</v>
      </c>
      <c r="C1074" s="20">
        <v>942900</v>
      </c>
      <c r="D1074" s="13">
        <v>30.94</v>
      </c>
      <c r="E1074" s="21">
        <f>D1074*944</f>
        <v>29207.36</v>
      </c>
      <c r="F1074" s="22">
        <f>C1074/E1074</f>
        <v>32.28295881586011</v>
      </c>
      <c r="G1074" s="1"/>
      <c r="H1074" s="17"/>
      <c r="I1074" s="34">
        <v>193800</v>
      </c>
      <c r="J1074" s="35" t="s">
        <v>137</v>
      </c>
      <c r="K1074" s="35" t="s">
        <v>138</v>
      </c>
      <c r="L1074" s="35">
        <v>18</v>
      </c>
    </row>
    <row r="1075" spans="1:7" ht="12.75">
      <c r="A1075" s="11"/>
      <c r="B1075" s="12"/>
      <c r="C1075" s="20"/>
      <c r="D1075" s="13" t="s">
        <v>12</v>
      </c>
      <c r="E1075" s="21"/>
      <c r="F1075" s="22"/>
      <c r="G1075" s="1"/>
    </row>
    <row r="1076" spans="1:7" ht="63.75" customHeight="1">
      <c r="A1076" s="11">
        <v>4</v>
      </c>
      <c r="B1076" s="12" t="s">
        <v>14</v>
      </c>
      <c r="C1076" s="23">
        <v>50000</v>
      </c>
      <c r="D1076" s="24" t="s">
        <v>15</v>
      </c>
      <c r="E1076" s="25" t="s">
        <v>15</v>
      </c>
      <c r="F1076" s="26" t="s">
        <v>15</v>
      </c>
      <c r="G1076" s="1"/>
    </row>
    <row r="1077" spans="1:7" ht="34.5" customHeight="1">
      <c r="A1077" s="11"/>
      <c r="B1077" s="12"/>
      <c r="C1077" s="23"/>
      <c r="D1077" s="24"/>
      <c r="E1077" s="25"/>
      <c r="F1077" s="26"/>
      <c r="G1077" s="1"/>
    </row>
    <row r="1078" spans="1:7" ht="63.75" customHeight="1">
      <c r="A1078" s="11">
        <v>5</v>
      </c>
      <c r="B1078" s="12" t="s">
        <v>180</v>
      </c>
      <c r="C1078" s="20">
        <f>I1074</f>
        <v>193800</v>
      </c>
      <c r="D1078" s="13">
        <v>12</v>
      </c>
      <c r="E1078" s="21">
        <f>D1078*944</f>
        <v>11328</v>
      </c>
      <c r="F1078" s="22">
        <f>C1078/E1078</f>
        <v>17.108050847457626</v>
      </c>
      <c r="G1078" s="1"/>
    </row>
    <row r="1079" spans="1:7" ht="40.5" customHeight="1">
      <c r="A1079" s="11"/>
      <c r="B1079" s="12"/>
      <c r="C1079" s="20"/>
      <c r="D1079" s="27" t="s">
        <v>12</v>
      </c>
      <c r="E1079" s="21"/>
      <c r="F1079" s="22"/>
      <c r="G1079" s="1"/>
    </row>
    <row r="1080" spans="1:7" ht="18.75" customHeight="1">
      <c r="A1080" s="26">
        <v>6</v>
      </c>
      <c r="B1080" s="28" t="s">
        <v>17</v>
      </c>
      <c r="C1080" s="29">
        <v>40000</v>
      </c>
      <c r="D1080" s="24">
        <f>C1080*0.5666/10000</f>
        <v>2.2664</v>
      </c>
      <c r="E1080" s="30">
        <f>D1080*944</f>
        <v>2139.4816</v>
      </c>
      <c r="F1080" s="22">
        <f>C1080/E1080</f>
        <v>18.696117788533446</v>
      </c>
      <c r="G1080" s="1"/>
    </row>
    <row r="1081" spans="1:7" ht="46.5" customHeight="1">
      <c r="A1081" s="26"/>
      <c r="B1081" s="28"/>
      <c r="C1081" s="29"/>
      <c r="D1081" s="21" t="s">
        <v>12</v>
      </c>
      <c r="E1081" s="30"/>
      <c r="F1081" s="22"/>
      <c r="G1081" s="1"/>
    </row>
    <row r="1082" spans="1:7" ht="12.75">
      <c r="A1082" s="31" t="s">
        <v>18</v>
      </c>
      <c r="B1082" s="31"/>
      <c r="C1082" s="31"/>
      <c r="D1082" s="31"/>
      <c r="E1082" s="31"/>
      <c r="F1082" s="31"/>
      <c r="G1082" s="1"/>
    </row>
    <row r="1085" spans="1:7" ht="12.75">
      <c r="A1085" s="1"/>
      <c r="B1085" s="2"/>
      <c r="C1085" s="3" t="s">
        <v>275</v>
      </c>
      <c r="D1085" s="3"/>
      <c r="E1085" s="1"/>
      <c r="F1085" s="1"/>
      <c r="G1085" s="1"/>
    </row>
    <row r="1086" spans="1:7" ht="25.5" customHeight="1">
      <c r="A1086" s="4" t="s">
        <v>1</v>
      </c>
      <c r="B1086" s="4"/>
      <c r="C1086" s="4"/>
      <c r="D1086" s="4"/>
      <c r="E1086" s="4"/>
      <c r="F1086" s="4"/>
      <c r="G1086" s="1"/>
    </row>
    <row r="1087" spans="1:7" ht="51" customHeight="1">
      <c r="A1087" s="5" t="s">
        <v>2</v>
      </c>
      <c r="B1087" s="5"/>
      <c r="C1087" s="5"/>
      <c r="D1087" s="5"/>
      <c r="E1087" s="5"/>
      <c r="F1087" s="5"/>
      <c r="G1087" s="6"/>
    </row>
    <row r="1088" spans="1:7" ht="12.75">
      <c r="A1088" s="1"/>
      <c r="B1088" s="2"/>
      <c r="C1088" s="3"/>
      <c r="D1088" s="1"/>
      <c r="E1088" s="1"/>
      <c r="F1088" s="1"/>
      <c r="G1088" s="1"/>
    </row>
    <row r="1089" spans="1:7" ht="12.75">
      <c r="A1089" s="7" t="s">
        <v>3</v>
      </c>
      <c r="B1089" s="8" t="s">
        <v>4</v>
      </c>
      <c r="C1089" s="9" t="s">
        <v>5</v>
      </c>
      <c r="D1089" s="10" t="s">
        <v>6</v>
      </c>
      <c r="E1089" s="10" t="s">
        <v>7</v>
      </c>
      <c r="F1089" s="10" t="s">
        <v>8</v>
      </c>
      <c r="G1089" s="1"/>
    </row>
    <row r="1090" spans="1:12" ht="41.25" customHeight="1">
      <c r="A1090" s="11">
        <v>1</v>
      </c>
      <c r="B1090" s="12" t="s">
        <v>9</v>
      </c>
      <c r="C1090" s="20">
        <f>I1090</f>
        <v>7520</v>
      </c>
      <c r="D1090" s="40">
        <v>3686.4</v>
      </c>
      <c r="E1090" s="15">
        <f>D1090*2.63</f>
        <v>9695.232</v>
      </c>
      <c r="F1090" s="16">
        <f>C1090/E1090</f>
        <v>0.7756389945078158</v>
      </c>
      <c r="G1090" s="1"/>
      <c r="H1090" s="17"/>
      <c r="I1090" s="32">
        <v>7520</v>
      </c>
      <c r="J1090" s="33" t="s">
        <v>162</v>
      </c>
      <c r="K1090" s="33" t="s">
        <v>259</v>
      </c>
      <c r="L1090" s="33" t="s">
        <v>32</v>
      </c>
    </row>
    <row r="1091" spans="1:12" ht="48.75" customHeight="1">
      <c r="A1091" s="11"/>
      <c r="B1091" s="12"/>
      <c r="C1091" s="20"/>
      <c r="D1091" s="14" t="s">
        <v>10</v>
      </c>
      <c r="E1091" s="15"/>
      <c r="F1091" s="16"/>
      <c r="G1091" s="1"/>
      <c r="H1091" s="17"/>
      <c r="I1091" s="34">
        <v>600000</v>
      </c>
      <c r="J1091" s="35" t="s">
        <v>134</v>
      </c>
      <c r="K1091" s="36">
        <v>40000</v>
      </c>
      <c r="L1091" s="35">
        <v>15</v>
      </c>
    </row>
    <row r="1092" spans="1:12" ht="63.75" customHeight="1">
      <c r="A1092" s="19">
        <v>2</v>
      </c>
      <c r="B1092" s="12" t="s">
        <v>11</v>
      </c>
      <c r="C1092" s="20">
        <v>400000</v>
      </c>
      <c r="D1092" s="13">
        <v>30.31</v>
      </c>
      <c r="E1092" s="21">
        <f>D1092*944</f>
        <v>28612.64</v>
      </c>
      <c r="F1092" s="22">
        <f>C1092/E1092</f>
        <v>13.97983548529601</v>
      </c>
      <c r="G1092" s="1"/>
      <c r="H1092" s="17"/>
      <c r="I1092" s="34">
        <v>942900</v>
      </c>
      <c r="J1092" s="35" t="s">
        <v>25</v>
      </c>
      <c r="K1092" s="35" t="s">
        <v>274</v>
      </c>
      <c r="L1092" s="35">
        <v>78</v>
      </c>
    </row>
    <row r="1093" spans="1:12" ht="35.25" customHeight="1">
      <c r="A1093" s="19"/>
      <c r="B1093" s="12"/>
      <c r="C1093" s="20"/>
      <c r="D1093" s="13" t="s">
        <v>12</v>
      </c>
      <c r="E1093" s="21"/>
      <c r="F1093" s="22"/>
      <c r="G1093" s="1"/>
      <c r="H1093" s="17"/>
      <c r="I1093" s="34">
        <v>9600</v>
      </c>
      <c r="J1093" s="35" t="s">
        <v>165</v>
      </c>
      <c r="K1093" s="35">
        <v>806.36</v>
      </c>
      <c r="L1093" s="35">
        <v>12</v>
      </c>
    </row>
    <row r="1094" spans="1:12" ht="12.75" customHeight="1">
      <c r="A1094" s="11">
        <v>3</v>
      </c>
      <c r="B1094" s="12" t="s">
        <v>13</v>
      </c>
      <c r="C1094" s="20">
        <v>942900</v>
      </c>
      <c r="D1094" s="13">
        <v>30.94</v>
      </c>
      <c r="E1094" s="21">
        <f>D1094*944</f>
        <v>29207.36</v>
      </c>
      <c r="F1094" s="22">
        <f>C1094/E1094</f>
        <v>32.28295881586011</v>
      </c>
      <c r="G1094" s="1"/>
      <c r="H1094" s="17"/>
      <c r="I1094" s="34">
        <v>193800</v>
      </c>
      <c r="J1094" s="35" t="s">
        <v>137</v>
      </c>
      <c r="K1094" s="35" t="s">
        <v>138</v>
      </c>
      <c r="L1094" s="35">
        <v>18</v>
      </c>
    </row>
    <row r="1095" spans="1:7" ht="12.75">
      <c r="A1095" s="11"/>
      <c r="B1095" s="12"/>
      <c r="C1095" s="20"/>
      <c r="D1095" s="13" t="s">
        <v>12</v>
      </c>
      <c r="E1095" s="21"/>
      <c r="F1095" s="22"/>
      <c r="G1095" s="1"/>
    </row>
    <row r="1096" spans="1:7" ht="63.75" customHeight="1">
      <c r="A1096" s="11">
        <v>4</v>
      </c>
      <c r="B1096" s="12" t="s">
        <v>14</v>
      </c>
      <c r="C1096" s="23">
        <v>50000</v>
      </c>
      <c r="D1096" s="24" t="s">
        <v>15</v>
      </c>
      <c r="E1096" s="25" t="s">
        <v>15</v>
      </c>
      <c r="F1096" s="26" t="s">
        <v>15</v>
      </c>
      <c r="G1096" s="1"/>
    </row>
    <row r="1097" spans="1:7" ht="34.5" customHeight="1">
      <c r="A1097" s="11"/>
      <c r="B1097" s="12"/>
      <c r="C1097" s="23"/>
      <c r="D1097" s="24"/>
      <c r="E1097" s="25"/>
      <c r="F1097" s="26"/>
      <c r="G1097" s="1"/>
    </row>
    <row r="1098" spans="1:7" ht="63.75" customHeight="1">
      <c r="A1098" s="11">
        <v>5</v>
      </c>
      <c r="B1098" s="12" t="s">
        <v>180</v>
      </c>
      <c r="C1098" s="20">
        <f>I1094</f>
        <v>193800</v>
      </c>
      <c r="D1098" s="13">
        <v>12</v>
      </c>
      <c r="E1098" s="21">
        <f>D1098*944</f>
        <v>11328</v>
      </c>
      <c r="F1098" s="22">
        <f>C1098/E1098</f>
        <v>17.108050847457626</v>
      </c>
      <c r="G1098" s="1"/>
    </row>
    <row r="1099" spans="1:7" ht="40.5" customHeight="1">
      <c r="A1099" s="11"/>
      <c r="B1099" s="12"/>
      <c r="C1099" s="20"/>
      <c r="D1099" s="27" t="s">
        <v>12</v>
      </c>
      <c r="E1099" s="21"/>
      <c r="F1099" s="22"/>
      <c r="G1099" s="1"/>
    </row>
    <row r="1100" spans="1:7" ht="18.75" customHeight="1">
      <c r="A1100" s="26">
        <v>6</v>
      </c>
      <c r="B1100" s="28" t="s">
        <v>17</v>
      </c>
      <c r="C1100" s="29">
        <v>40000</v>
      </c>
      <c r="D1100" s="24">
        <f>C1100*0.5666/10000</f>
        <v>2.2664</v>
      </c>
      <c r="E1100" s="30">
        <f>D1100*944</f>
        <v>2139.4816</v>
      </c>
      <c r="F1100" s="22">
        <f>C1100/E1100</f>
        <v>18.696117788533446</v>
      </c>
      <c r="G1100" s="1"/>
    </row>
    <row r="1101" spans="1:7" ht="46.5" customHeight="1">
      <c r="A1101" s="26"/>
      <c r="B1101" s="28"/>
      <c r="C1101" s="29"/>
      <c r="D1101" s="21" t="s">
        <v>12</v>
      </c>
      <c r="E1101" s="30"/>
      <c r="F1101" s="22"/>
      <c r="G1101" s="1"/>
    </row>
    <row r="1102" spans="1:7" ht="12.75">
      <c r="A1102" s="31" t="s">
        <v>18</v>
      </c>
      <c r="B1102" s="31"/>
      <c r="C1102" s="31"/>
      <c r="D1102" s="31"/>
      <c r="E1102" s="31"/>
      <c r="F1102" s="31"/>
      <c r="G1102" s="1"/>
    </row>
    <row r="1105" spans="1:7" ht="12.75">
      <c r="A1105" s="1"/>
      <c r="B1105" s="2"/>
      <c r="C1105" s="3" t="s">
        <v>276</v>
      </c>
      <c r="D1105" s="3"/>
      <c r="E1105" s="1"/>
      <c r="F1105" s="1"/>
      <c r="G1105" s="1"/>
    </row>
    <row r="1106" spans="1:7" ht="25.5" customHeight="1">
      <c r="A1106" s="4" t="s">
        <v>1</v>
      </c>
      <c r="B1106" s="4"/>
      <c r="C1106" s="4"/>
      <c r="D1106" s="4"/>
      <c r="E1106" s="4"/>
      <c r="F1106" s="4"/>
      <c r="G1106" s="1"/>
    </row>
    <row r="1107" spans="1:7" ht="51" customHeight="1">
      <c r="A1107" s="5" t="s">
        <v>2</v>
      </c>
      <c r="B1107" s="5"/>
      <c r="C1107" s="5"/>
      <c r="D1107" s="5"/>
      <c r="E1107" s="5"/>
      <c r="F1107" s="5"/>
      <c r="G1107" s="6"/>
    </row>
    <row r="1108" spans="1:7" ht="12.75">
      <c r="A1108" s="1"/>
      <c r="B1108" s="2"/>
      <c r="C1108" s="3"/>
      <c r="D1108" s="1"/>
      <c r="E1108" s="1"/>
      <c r="F1108" s="1"/>
      <c r="G1108" s="1"/>
    </row>
    <row r="1109" spans="1:7" ht="12.75">
      <c r="A1109" s="7" t="s">
        <v>3</v>
      </c>
      <c r="B1109" s="8" t="s">
        <v>4</v>
      </c>
      <c r="C1109" s="9" t="s">
        <v>5</v>
      </c>
      <c r="D1109" s="10" t="s">
        <v>6</v>
      </c>
      <c r="E1109" s="10" t="s">
        <v>7</v>
      </c>
      <c r="F1109" s="10" t="s">
        <v>8</v>
      </c>
      <c r="G1109" s="1"/>
    </row>
    <row r="1110" spans="1:12" ht="41.25" customHeight="1">
      <c r="A1110" s="11">
        <v>1</v>
      </c>
      <c r="B1110" s="12" t="s">
        <v>9</v>
      </c>
      <c r="C1110" s="20">
        <f>I1110</f>
        <v>17100</v>
      </c>
      <c r="D1110" s="40">
        <v>6566.4</v>
      </c>
      <c r="E1110" s="15">
        <f>D1110*2.63</f>
        <v>17269.631999999998</v>
      </c>
      <c r="F1110" s="16">
        <f>C1110/E1110</f>
        <v>0.9901774397972117</v>
      </c>
      <c r="G1110" s="1"/>
      <c r="H1110" s="17"/>
      <c r="I1110" s="32">
        <v>17100</v>
      </c>
      <c r="J1110" s="33" t="s">
        <v>277</v>
      </c>
      <c r="K1110" s="33" t="s">
        <v>278</v>
      </c>
      <c r="L1110" s="33">
        <v>1</v>
      </c>
    </row>
    <row r="1111" spans="1:12" ht="48.75" customHeight="1">
      <c r="A1111" s="11"/>
      <c r="B1111" s="12"/>
      <c r="C1111" s="20"/>
      <c r="D1111" s="14" t="s">
        <v>10</v>
      </c>
      <c r="E1111" s="15"/>
      <c r="F1111" s="16"/>
      <c r="G1111" s="1"/>
      <c r="H1111" s="17"/>
      <c r="I1111" s="34">
        <v>600000</v>
      </c>
      <c r="J1111" s="35" t="s">
        <v>23</v>
      </c>
      <c r="K1111" s="36">
        <v>80000</v>
      </c>
      <c r="L1111" s="35">
        <v>7.5</v>
      </c>
    </row>
    <row r="1112" spans="1:12" ht="63.75" customHeight="1">
      <c r="A1112" s="19">
        <v>2</v>
      </c>
      <c r="B1112" s="12" t="s">
        <v>11</v>
      </c>
      <c r="C1112" s="20">
        <v>400000</v>
      </c>
      <c r="D1112" s="13">
        <v>92.48</v>
      </c>
      <c r="E1112" s="21">
        <f>D1112*944</f>
        <v>87301.12000000001</v>
      </c>
      <c r="F1112" s="22">
        <f>C1112/E1112</f>
        <v>4.5818427071726</v>
      </c>
      <c r="G1112" s="1"/>
      <c r="H1112" s="17"/>
      <c r="I1112" s="37" t="s">
        <v>94</v>
      </c>
      <c r="J1112" s="35" t="s">
        <v>279</v>
      </c>
      <c r="K1112" s="36">
        <v>16849</v>
      </c>
      <c r="L1112" s="35">
        <v>96</v>
      </c>
    </row>
    <row r="1113" spans="1:12" ht="35.25" customHeight="1">
      <c r="A1113" s="19"/>
      <c r="B1113" s="12"/>
      <c r="C1113" s="20"/>
      <c r="D1113" s="13" t="s">
        <v>12</v>
      </c>
      <c r="E1113" s="21"/>
      <c r="F1113" s="22"/>
      <c r="G1113" s="1"/>
      <c r="H1113" s="17"/>
      <c r="I1113" s="34">
        <v>13395</v>
      </c>
      <c r="J1113" s="35" t="s">
        <v>280</v>
      </c>
      <c r="K1113" s="35" t="s">
        <v>281</v>
      </c>
      <c r="L1113" s="35">
        <v>9</v>
      </c>
    </row>
    <row r="1114" spans="1:12" ht="12.75" customHeight="1">
      <c r="A1114" s="11">
        <v>3</v>
      </c>
      <c r="B1114" s="12" t="s">
        <v>13</v>
      </c>
      <c r="C1114" s="20">
        <v>1616400</v>
      </c>
      <c r="D1114" s="13">
        <v>19.5</v>
      </c>
      <c r="E1114" s="21">
        <f>D1114*944</f>
        <v>18408</v>
      </c>
      <c r="F1114" s="22">
        <f>C1114/E1114</f>
        <v>87.8096479791395</v>
      </c>
      <c r="G1114" s="1"/>
      <c r="H1114" s="17"/>
      <c r="I1114" s="34">
        <v>161500</v>
      </c>
      <c r="J1114" s="35" t="s">
        <v>282</v>
      </c>
      <c r="K1114" s="36">
        <v>10110</v>
      </c>
      <c r="L1114" s="35">
        <v>16</v>
      </c>
    </row>
    <row r="1115" spans="1:7" ht="12.75">
      <c r="A1115" s="11"/>
      <c r="B1115" s="12"/>
      <c r="C1115" s="20"/>
      <c r="D1115" s="13" t="s">
        <v>12</v>
      </c>
      <c r="E1115" s="21"/>
      <c r="F1115" s="22"/>
      <c r="G1115" s="1"/>
    </row>
    <row r="1116" spans="1:7" ht="63.75" customHeight="1">
      <c r="A1116" s="11">
        <v>4</v>
      </c>
      <c r="B1116" s="12" t="s">
        <v>14</v>
      </c>
      <c r="C1116" s="23">
        <v>50000</v>
      </c>
      <c r="D1116" s="24" t="s">
        <v>15</v>
      </c>
      <c r="E1116" s="25" t="s">
        <v>15</v>
      </c>
      <c r="F1116" s="26" t="s">
        <v>15</v>
      </c>
      <c r="G1116" s="1"/>
    </row>
    <row r="1117" spans="1:7" ht="34.5" customHeight="1">
      <c r="A1117" s="11"/>
      <c r="B1117" s="12"/>
      <c r="C1117" s="23"/>
      <c r="D1117" s="24"/>
      <c r="E1117" s="25"/>
      <c r="F1117" s="26"/>
      <c r="G1117" s="1"/>
    </row>
    <row r="1118" spans="1:7" ht="63.75" customHeight="1">
      <c r="A1118" s="11">
        <v>5</v>
      </c>
      <c r="B1118" s="12" t="s">
        <v>180</v>
      </c>
      <c r="C1118" s="20">
        <f>I1114</f>
        <v>161500</v>
      </c>
      <c r="D1118" s="13">
        <v>11.7</v>
      </c>
      <c r="E1118" s="21">
        <f>D1118*944</f>
        <v>11044.8</v>
      </c>
      <c r="F1118" s="22">
        <f>C1118/E1118</f>
        <v>14.622265681587717</v>
      </c>
      <c r="G1118" s="1"/>
    </row>
    <row r="1119" spans="1:7" ht="40.5" customHeight="1">
      <c r="A1119" s="11"/>
      <c r="B1119" s="12"/>
      <c r="C1119" s="20"/>
      <c r="D1119" s="27" t="s">
        <v>12</v>
      </c>
      <c r="E1119" s="21"/>
      <c r="F1119" s="22"/>
      <c r="G1119" s="1"/>
    </row>
    <row r="1120" spans="1:7" ht="18.75" customHeight="1">
      <c r="A1120" s="26">
        <v>6</v>
      </c>
      <c r="B1120" s="28" t="s">
        <v>17</v>
      </c>
      <c r="C1120" s="29">
        <v>120000</v>
      </c>
      <c r="D1120" s="24">
        <f>C1120*0.5666/10000</f>
        <v>6.7992</v>
      </c>
      <c r="E1120" s="30">
        <f>D1120*944</f>
        <v>6418.4448</v>
      </c>
      <c r="F1120" s="22">
        <f>C1120/E1120</f>
        <v>18.696117788533446</v>
      </c>
      <c r="G1120" s="1"/>
    </row>
    <row r="1121" spans="1:7" ht="46.5" customHeight="1">
      <c r="A1121" s="26"/>
      <c r="B1121" s="28"/>
      <c r="C1121" s="29"/>
      <c r="D1121" s="21" t="s">
        <v>12</v>
      </c>
      <c r="E1121" s="30"/>
      <c r="F1121" s="22"/>
      <c r="G1121" s="1"/>
    </row>
    <row r="1122" spans="1:7" ht="12.75">
      <c r="A1122" s="31" t="s">
        <v>18</v>
      </c>
      <c r="B1122" s="31"/>
      <c r="C1122" s="31"/>
      <c r="D1122" s="31"/>
      <c r="E1122" s="31"/>
      <c r="F1122" s="31"/>
      <c r="G1122" s="1"/>
    </row>
    <row r="1125" spans="1:7" ht="12.75">
      <c r="A1125" s="1"/>
      <c r="B1125" s="2"/>
      <c r="C1125" s="3" t="s">
        <v>283</v>
      </c>
      <c r="D1125" s="3"/>
      <c r="E1125" s="1"/>
      <c r="F1125" s="1"/>
      <c r="G1125" s="1"/>
    </row>
    <row r="1126" spans="1:7" ht="25.5" customHeight="1">
      <c r="A1126" s="4" t="s">
        <v>1</v>
      </c>
      <c r="B1126" s="4"/>
      <c r="C1126" s="4"/>
      <c r="D1126" s="4"/>
      <c r="E1126" s="4"/>
      <c r="F1126" s="4"/>
      <c r="G1126" s="1"/>
    </row>
    <row r="1127" spans="1:7" ht="51" customHeight="1">
      <c r="A1127" s="5" t="s">
        <v>2</v>
      </c>
      <c r="B1127" s="5"/>
      <c r="C1127" s="5"/>
      <c r="D1127" s="5"/>
      <c r="E1127" s="5"/>
      <c r="F1127" s="5"/>
      <c r="G1127" s="6"/>
    </row>
    <row r="1128" spans="1:7" ht="12.75">
      <c r="A1128" s="1"/>
      <c r="B1128" s="2"/>
      <c r="C1128" s="3"/>
      <c r="D1128" s="1"/>
      <c r="E1128" s="1"/>
      <c r="F1128" s="1"/>
      <c r="G1128" s="1"/>
    </row>
    <row r="1129" spans="1:7" ht="12.75">
      <c r="A1129" s="7" t="s">
        <v>3</v>
      </c>
      <c r="B1129" s="8" t="s">
        <v>4</v>
      </c>
      <c r="C1129" s="9" t="s">
        <v>5</v>
      </c>
      <c r="D1129" s="10" t="s">
        <v>6</v>
      </c>
      <c r="E1129" s="10" t="s">
        <v>7</v>
      </c>
      <c r="F1129" s="10" t="s">
        <v>8</v>
      </c>
      <c r="G1129" s="1"/>
    </row>
    <row r="1130" spans="1:12" ht="41.25" customHeight="1">
      <c r="A1130" s="11">
        <v>1</v>
      </c>
      <c r="B1130" s="12" t="s">
        <v>9</v>
      </c>
      <c r="C1130" s="20">
        <f>I1130</f>
        <v>13160</v>
      </c>
      <c r="D1130" s="40">
        <v>6451.2</v>
      </c>
      <c r="E1130" s="15">
        <f>D1130*2.63</f>
        <v>16966.656</v>
      </c>
      <c r="F1130" s="16">
        <f>C1130/E1130</f>
        <v>0.7756389945078158</v>
      </c>
      <c r="G1130" s="1"/>
      <c r="H1130" s="17"/>
      <c r="I1130" s="32">
        <v>13160</v>
      </c>
      <c r="J1130" s="33" t="s">
        <v>265</v>
      </c>
      <c r="K1130" s="33" t="s">
        <v>266</v>
      </c>
      <c r="L1130" s="33" t="s">
        <v>32</v>
      </c>
    </row>
    <row r="1131" spans="1:12" ht="48.75" customHeight="1">
      <c r="A1131" s="11"/>
      <c r="B1131" s="12"/>
      <c r="C1131" s="20"/>
      <c r="D1131" s="14" t="s">
        <v>10</v>
      </c>
      <c r="E1131" s="15"/>
      <c r="F1131" s="16"/>
      <c r="G1131" s="1"/>
      <c r="H1131" s="17"/>
      <c r="I1131" s="34">
        <v>600000</v>
      </c>
      <c r="J1131" s="35" t="s">
        <v>134</v>
      </c>
      <c r="K1131" s="36">
        <v>80000</v>
      </c>
      <c r="L1131" s="35">
        <v>7.5</v>
      </c>
    </row>
    <row r="1132" spans="1:12" ht="63.75" customHeight="1">
      <c r="A1132" s="19">
        <v>2</v>
      </c>
      <c r="B1132" s="12" t="s">
        <v>11</v>
      </c>
      <c r="C1132" s="20">
        <v>400000</v>
      </c>
      <c r="D1132" s="13">
        <v>30.31</v>
      </c>
      <c r="E1132" s="21">
        <f>D1132*944</f>
        <v>28612.64</v>
      </c>
      <c r="F1132" s="22">
        <f>C1132/E1132</f>
        <v>13.97983548529601</v>
      </c>
      <c r="G1132" s="1"/>
      <c r="H1132" s="17"/>
      <c r="I1132" s="37" t="s">
        <v>267</v>
      </c>
      <c r="J1132" s="35" t="s">
        <v>268</v>
      </c>
      <c r="K1132" s="38">
        <v>26968.87</v>
      </c>
      <c r="L1132" s="35">
        <v>84</v>
      </c>
    </row>
    <row r="1133" spans="1:12" ht="35.25" customHeight="1">
      <c r="A1133" s="19"/>
      <c r="B1133" s="12"/>
      <c r="C1133" s="20"/>
      <c r="D1133" s="13" t="s">
        <v>12</v>
      </c>
      <c r="E1133" s="21"/>
      <c r="F1133" s="22"/>
      <c r="G1133" s="1"/>
      <c r="H1133" s="17"/>
      <c r="I1133" s="34">
        <v>16800</v>
      </c>
      <c r="J1133" s="35" t="s">
        <v>269</v>
      </c>
      <c r="K1133" s="35" t="s">
        <v>270</v>
      </c>
      <c r="L1133" s="35">
        <v>12</v>
      </c>
    </row>
    <row r="1134" spans="1:12" ht="12.75" customHeight="1">
      <c r="A1134" s="11">
        <v>3</v>
      </c>
      <c r="B1134" s="12" t="s">
        <v>13</v>
      </c>
      <c r="C1134" s="20">
        <v>2289900</v>
      </c>
      <c r="D1134" s="13">
        <v>31.17</v>
      </c>
      <c r="E1134" s="21">
        <f>D1134*944</f>
        <v>29424.480000000003</v>
      </c>
      <c r="F1134" s="22">
        <f>C1134/E1134</f>
        <v>77.82295557984371</v>
      </c>
      <c r="G1134" s="1"/>
      <c r="H1134" s="17"/>
      <c r="I1134" s="34">
        <v>404700</v>
      </c>
      <c r="J1134" s="35" t="s">
        <v>271</v>
      </c>
      <c r="K1134" s="35" t="s">
        <v>272</v>
      </c>
      <c r="L1134" s="35">
        <v>25</v>
      </c>
    </row>
    <row r="1135" spans="1:7" ht="12.75">
      <c r="A1135" s="11"/>
      <c r="B1135" s="12"/>
      <c r="C1135" s="20"/>
      <c r="D1135" s="13" t="s">
        <v>12</v>
      </c>
      <c r="E1135" s="21"/>
      <c r="F1135" s="22"/>
      <c r="G1135" s="1"/>
    </row>
    <row r="1136" spans="1:7" ht="63.75" customHeight="1">
      <c r="A1136" s="11">
        <v>4</v>
      </c>
      <c r="B1136" s="12" t="s">
        <v>14</v>
      </c>
      <c r="C1136" s="23">
        <v>50000</v>
      </c>
      <c r="D1136" s="24" t="s">
        <v>15</v>
      </c>
      <c r="E1136" s="25" t="s">
        <v>15</v>
      </c>
      <c r="F1136" s="26" t="s">
        <v>15</v>
      </c>
      <c r="G1136" s="1"/>
    </row>
    <row r="1137" spans="1:7" ht="34.5" customHeight="1">
      <c r="A1137" s="11"/>
      <c r="B1137" s="12"/>
      <c r="C1137" s="23"/>
      <c r="D1137" s="24"/>
      <c r="E1137" s="25"/>
      <c r="F1137" s="26"/>
      <c r="G1137" s="1"/>
    </row>
    <row r="1138" spans="1:7" ht="63.75" customHeight="1">
      <c r="A1138" s="11">
        <v>5</v>
      </c>
      <c r="B1138" s="12" t="s">
        <v>180</v>
      </c>
      <c r="C1138" s="20">
        <f>I1134</f>
        <v>404700</v>
      </c>
      <c r="D1138" s="13">
        <v>18.7</v>
      </c>
      <c r="E1138" s="21">
        <f>D1138*944</f>
        <v>17652.8</v>
      </c>
      <c r="F1138" s="22">
        <f>C1138/E1138</f>
        <v>22.925541557146744</v>
      </c>
      <c r="G1138" s="1"/>
    </row>
    <row r="1139" spans="1:7" ht="40.5" customHeight="1">
      <c r="A1139" s="11"/>
      <c r="B1139" s="12"/>
      <c r="C1139" s="20"/>
      <c r="D1139" s="27" t="s">
        <v>12</v>
      </c>
      <c r="E1139" s="21"/>
      <c r="F1139" s="22"/>
      <c r="G1139" s="1"/>
    </row>
    <row r="1140" spans="1:7" ht="18.75" customHeight="1">
      <c r="A1140" s="26">
        <v>6</v>
      </c>
      <c r="B1140" s="28" t="s">
        <v>17</v>
      </c>
      <c r="C1140" s="29">
        <v>240000</v>
      </c>
      <c r="D1140" s="24">
        <f>C1140*0.5666/10000</f>
        <v>13.5984</v>
      </c>
      <c r="E1140" s="30">
        <f>D1140*944</f>
        <v>12836.8896</v>
      </c>
      <c r="F1140" s="22">
        <f>C1140/E1140</f>
        <v>18.696117788533446</v>
      </c>
      <c r="G1140" s="1"/>
    </row>
    <row r="1141" spans="1:7" ht="46.5" customHeight="1">
      <c r="A1141" s="26"/>
      <c r="B1141" s="28"/>
      <c r="C1141" s="29"/>
      <c r="D1141" s="21" t="s">
        <v>12</v>
      </c>
      <c r="E1141" s="30"/>
      <c r="F1141" s="22"/>
      <c r="G1141" s="1"/>
    </row>
    <row r="1142" spans="1:7" ht="12.75">
      <c r="A1142" s="31" t="s">
        <v>18</v>
      </c>
      <c r="B1142" s="31"/>
      <c r="C1142" s="31"/>
      <c r="D1142" s="31"/>
      <c r="E1142" s="31"/>
      <c r="F1142" s="31"/>
      <c r="G1142" s="1"/>
    </row>
    <row r="1145" spans="1:7" ht="12.75">
      <c r="A1145" s="1"/>
      <c r="B1145" s="2"/>
      <c r="C1145" s="3" t="s">
        <v>284</v>
      </c>
      <c r="D1145" s="3"/>
      <c r="E1145" s="1"/>
      <c r="F1145" s="1"/>
      <c r="G1145" s="1"/>
    </row>
    <row r="1146" spans="1:7" ht="25.5" customHeight="1">
      <c r="A1146" s="4" t="s">
        <v>1</v>
      </c>
      <c r="B1146" s="4"/>
      <c r="C1146" s="4"/>
      <c r="D1146" s="4"/>
      <c r="E1146" s="4"/>
      <c r="F1146" s="4"/>
      <c r="G1146" s="1"/>
    </row>
    <row r="1147" spans="1:7" ht="51" customHeight="1">
      <c r="A1147" s="5" t="s">
        <v>2</v>
      </c>
      <c r="B1147" s="5"/>
      <c r="C1147" s="5"/>
      <c r="D1147" s="5"/>
      <c r="E1147" s="5"/>
      <c r="F1147" s="5"/>
      <c r="G1147" s="6"/>
    </row>
    <row r="1148" spans="1:7" ht="12.75">
      <c r="A1148" s="1"/>
      <c r="B1148" s="2"/>
      <c r="C1148" s="3"/>
      <c r="D1148" s="1"/>
      <c r="E1148" s="1"/>
      <c r="F1148" s="1"/>
      <c r="G1148" s="1"/>
    </row>
    <row r="1149" spans="1:7" ht="12.75">
      <c r="A1149" s="7" t="s">
        <v>3</v>
      </c>
      <c r="B1149" s="8" t="s">
        <v>4</v>
      </c>
      <c r="C1149" s="9" t="s">
        <v>5</v>
      </c>
      <c r="D1149" s="10" t="s">
        <v>6</v>
      </c>
      <c r="E1149" s="10" t="s">
        <v>7</v>
      </c>
      <c r="F1149" s="10" t="s">
        <v>8</v>
      </c>
      <c r="G1149" s="1"/>
    </row>
    <row r="1150" spans="1:12" ht="41.25" customHeight="1">
      <c r="A1150" s="11">
        <v>1</v>
      </c>
      <c r="B1150" s="12" t="s">
        <v>9</v>
      </c>
      <c r="C1150" s="20">
        <f>I1150</f>
        <v>6110</v>
      </c>
      <c r="D1150" s="40">
        <v>2995.2</v>
      </c>
      <c r="E1150" s="15">
        <f>D1150*2.63</f>
        <v>7877.375999999999</v>
      </c>
      <c r="F1150" s="16">
        <f>C1150/E1150</f>
        <v>0.7756389945078158</v>
      </c>
      <c r="G1150" s="1"/>
      <c r="H1150" s="17"/>
      <c r="I1150" s="32">
        <v>6110</v>
      </c>
      <c r="J1150" s="33" t="s">
        <v>80</v>
      </c>
      <c r="K1150" s="33" t="s">
        <v>81</v>
      </c>
      <c r="L1150" s="33" t="s">
        <v>32</v>
      </c>
    </row>
    <row r="1151" spans="1:12" ht="48.75" customHeight="1">
      <c r="A1151" s="11"/>
      <c r="B1151" s="12"/>
      <c r="C1151" s="20"/>
      <c r="D1151" s="14" t="s">
        <v>10</v>
      </c>
      <c r="E1151" s="15"/>
      <c r="F1151" s="16"/>
      <c r="G1151" s="1"/>
      <c r="H1151" s="17"/>
      <c r="I1151" s="34">
        <v>600000</v>
      </c>
      <c r="J1151" s="35" t="s">
        <v>134</v>
      </c>
      <c r="K1151" s="36">
        <v>80000</v>
      </c>
      <c r="L1151" s="35">
        <v>7.5</v>
      </c>
    </row>
    <row r="1152" spans="1:12" ht="63.75" customHeight="1">
      <c r="A1152" s="19">
        <v>2</v>
      </c>
      <c r="B1152" s="12" t="s">
        <v>11</v>
      </c>
      <c r="C1152" s="20">
        <v>400000</v>
      </c>
      <c r="D1152" s="13">
        <v>30.31</v>
      </c>
      <c r="E1152" s="21">
        <f>D1152*944</f>
        <v>28612.64</v>
      </c>
      <c r="F1152" s="22">
        <f>C1152/E1152</f>
        <v>13.97983548529601</v>
      </c>
      <c r="G1152" s="1"/>
      <c r="H1152" s="17"/>
      <c r="I1152" s="37" t="s">
        <v>94</v>
      </c>
      <c r="J1152" s="35" t="s">
        <v>209</v>
      </c>
      <c r="K1152" s="35" t="s">
        <v>285</v>
      </c>
      <c r="L1152" s="35">
        <v>114</v>
      </c>
    </row>
    <row r="1153" spans="1:12" ht="35.25" customHeight="1">
      <c r="A1153" s="19"/>
      <c r="B1153" s="12"/>
      <c r="C1153" s="20"/>
      <c r="D1153" s="13" t="s">
        <v>12</v>
      </c>
      <c r="E1153" s="21"/>
      <c r="F1153" s="22"/>
      <c r="G1153" s="1"/>
      <c r="H1153" s="17"/>
      <c r="I1153" s="34">
        <v>7800</v>
      </c>
      <c r="J1153" s="35" t="s">
        <v>83</v>
      </c>
      <c r="K1153" s="35">
        <v>655.17</v>
      </c>
      <c r="L1153" s="35">
        <v>12</v>
      </c>
    </row>
    <row r="1154" spans="1:12" ht="12.75" customHeight="1">
      <c r="A1154" s="11">
        <v>3</v>
      </c>
      <c r="B1154" s="12" t="s">
        <v>13</v>
      </c>
      <c r="C1154" s="20">
        <v>1616400</v>
      </c>
      <c r="D1154" s="13">
        <v>16.34</v>
      </c>
      <c r="E1154" s="21">
        <f>D1154*944</f>
        <v>15424.96</v>
      </c>
      <c r="F1154" s="22">
        <f>C1154/E1154</f>
        <v>104.79119556874053</v>
      </c>
      <c r="G1154" s="1"/>
      <c r="H1154" s="17"/>
      <c r="I1154" s="34">
        <v>218500</v>
      </c>
      <c r="J1154" s="35" t="s">
        <v>84</v>
      </c>
      <c r="K1154" s="35" t="s">
        <v>286</v>
      </c>
      <c r="L1154" s="35">
        <v>25</v>
      </c>
    </row>
    <row r="1155" spans="1:7" ht="12.75">
      <c r="A1155" s="11"/>
      <c r="B1155" s="12"/>
      <c r="C1155" s="20"/>
      <c r="D1155" s="13" t="s">
        <v>12</v>
      </c>
      <c r="E1155" s="21"/>
      <c r="F1155" s="22"/>
      <c r="G1155" s="1"/>
    </row>
    <row r="1156" spans="1:7" ht="63.75" customHeight="1">
      <c r="A1156" s="11">
        <v>4</v>
      </c>
      <c r="B1156" s="12" t="s">
        <v>14</v>
      </c>
      <c r="C1156" s="23">
        <v>50000</v>
      </c>
      <c r="D1156" s="24" t="s">
        <v>15</v>
      </c>
      <c r="E1156" s="25" t="s">
        <v>15</v>
      </c>
      <c r="F1156" s="26" t="s">
        <v>15</v>
      </c>
      <c r="G1156" s="1"/>
    </row>
    <row r="1157" spans="1:7" ht="34.5" customHeight="1">
      <c r="A1157" s="11"/>
      <c r="B1157" s="12"/>
      <c r="C1157" s="23"/>
      <c r="D1157" s="24"/>
      <c r="E1157" s="25"/>
      <c r="F1157" s="26"/>
      <c r="G1157" s="1"/>
    </row>
    <row r="1158" spans="1:7" ht="63.75" customHeight="1">
      <c r="A1158" s="11">
        <v>5</v>
      </c>
      <c r="B1158" s="12" t="s">
        <v>180</v>
      </c>
      <c r="C1158" s="20">
        <f>I1154</f>
        <v>218500</v>
      </c>
      <c r="D1158" s="13">
        <v>9.8</v>
      </c>
      <c r="E1158" s="21">
        <f>D1158*944</f>
        <v>9251.2</v>
      </c>
      <c r="F1158" s="22">
        <f>C1158/E1158</f>
        <v>23.618557592528536</v>
      </c>
      <c r="G1158" s="1"/>
    </row>
    <row r="1159" spans="1:7" ht="40.5" customHeight="1">
      <c r="A1159" s="11"/>
      <c r="B1159" s="12"/>
      <c r="C1159" s="20"/>
      <c r="D1159" s="27" t="s">
        <v>12</v>
      </c>
      <c r="E1159" s="21"/>
      <c r="F1159" s="22"/>
      <c r="G1159" s="1"/>
    </row>
    <row r="1160" spans="1:7" ht="18.75" customHeight="1">
      <c r="A1160" s="26">
        <v>6</v>
      </c>
      <c r="B1160" s="28" t="s">
        <v>17</v>
      </c>
      <c r="C1160" s="29">
        <v>160000</v>
      </c>
      <c r="D1160" s="24">
        <f>C1160*0.5666/10000</f>
        <v>9.0656</v>
      </c>
      <c r="E1160" s="30">
        <f>D1160*944</f>
        <v>8557.9264</v>
      </c>
      <c r="F1160" s="22">
        <f>C1160/E1160</f>
        <v>18.696117788533446</v>
      </c>
      <c r="G1160" s="1"/>
    </row>
    <row r="1161" spans="1:7" ht="46.5" customHeight="1">
      <c r="A1161" s="26"/>
      <c r="B1161" s="28"/>
      <c r="C1161" s="29"/>
      <c r="D1161" s="21" t="s">
        <v>12</v>
      </c>
      <c r="E1161" s="30"/>
      <c r="F1161" s="22"/>
      <c r="G1161" s="1"/>
    </row>
    <row r="1162" spans="1:7" ht="12.75">
      <c r="A1162" s="31" t="s">
        <v>18</v>
      </c>
      <c r="B1162" s="31"/>
      <c r="C1162" s="31"/>
      <c r="D1162" s="31"/>
      <c r="E1162" s="31"/>
      <c r="F1162" s="31"/>
      <c r="G1162" s="1"/>
    </row>
  </sheetData>
  <sheetProtection selectLockedCells="1" selectUnlockedCells="1"/>
  <mergeCells count="1892">
    <mergeCell ref="A3:F3"/>
    <mergeCell ref="A4:F4"/>
    <mergeCell ref="A7:A8"/>
    <mergeCell ref="B7:B8"/>
    <mergeCell ref="C7:C8"/>
    <mergeCell ref="E7:E8"/>
    <mergeCell ref="F7:F8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E15:E16"/>
    <mergeCell ref="F15:F16"/>
    <mergeCell ref="A17:A18"/>
    <mergeCell ref="B17:B18"/>
    <mergeCell ref="C17:C18"/>
    <mergeCell ref="E17:E18"/>
    <mergeCell ref="F17:F18"/>
    <mergeCell ref="A23:F23"/>
    <mergeCell ref="A24:F24"/>
    <mergeCell ref="A27:A28"/>
    <mergeCell ref="B27:B28"/>
    <mergeCell ref="C27:C28"/>
    <mergeCell ref="E27:E28"/>
    <mergeCell ref="F27:F28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E35:E36"/>
    <mergeCell ref="F35:F36"/>
    <mergeCell ref="A37:A38"/>
    <mergeCell ref="B37:B38"/>
    <mergeCell ref="C37:C38"/>
    <mergeCell ref="E37:E38"/>
    <mergeCell ref="F37:F38"/>
    <mergeCell ref="A43:F43"/>
    <mergeCell ref="A44:F44"/>
    <mergeCell ref="A47:A48"/>
    <mergeCell ref="B47:B48"/>
    <mergeCell ref="C47:C48"/>
    <mergeCell ref="E47:E48"/>
    <mergeCell ref="F47:F48"/>
    <mergeCell ref="A49:A50"/>
    <mergeCell ref="B49:B50"/>
    <mergeCell ref="C49:C50"/>
    <mergeCell ref="E49:E50"/>
    <mergeCell ref="F49:F50"/>
    <mergeCell ref="A51:A52"/>
    <mergeCell ref="B51:B52"/>
    <mergeCell ref="C51:C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E55:E56"/>
    <mergeCell ref="F55:F56"/>
    <mergeCell ref="A57:A58"/>
    <mergeCell ref="B57:B58"/>
    <mergeCell ref="C57:C58"/>
    <mergeCell ref="E57:E58"/>
    <mergeCell ref="F57:F58"/>
    <mergeCell ref="A64:F64"/>
    <mergeCell ref="A65:F65"/>
    <mergeCell ref="A68:A69"/>
    <mergeCell ref="B68:B69"/>
    <mergeCell ref="C68:C69"/>
    <mergeCell ref="E68:E69"/>
    <mergeCell ref="F68:F69"/>
    <mergeCell ref="A70:A71"/>
    <mergeCell ref="B70:B71"/>
    <mergeCell ref="C70:C71"/>
    <mergeCell ref="E70:E71"/>
    <mergeCell ref="F70:F71"/>
    <mergeCell ref="A72:A73"/>
    <mergeCell ref="B72:B73"/>
    <mergeCell ref="C72:C73"/>
    <mergeCell ref="E72:E73"/>
    <mergeCell ref="F72:F73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E76:E77"/>
    <mergeCell ref="F76:F77"/>
    <mergeCell ref="A78:A79"/>
    <mergeCell ref="B78:B79"/>
    <mergeCell ref="C78:C79"/>
    <mergeCell ref="E78:E79"/>
    <mergeCell ref="F78:F79"/>
    <mergeCell ref="A84:F84"/>
    <mergeCell ref="A85:F85"/>
    <mergeCell ref="A88:A89"/>
    <mergeCell ref="B88:B89"/>
    <mergeCell ref="C88:C89"/>
    <mergeCell ref="E88:E89"/>
    <mergeCell ref="F88:F89"/>
    <mergeCell ref="A90:A91"/>
    <mergeCell ref="B90:B91"/>
    <mergeCell ref="C90:C91"/>
    <mergeCell ref="E90:E91"/>
    <mergeCell ref="F90:F91"/>
    <mergeCell ref="A92:A93"/>
    <mergeCell ref="B92:B93"/>
    <mergeCell ref="C92:C93"/>
    <mergeCell ref="E92:E93"/>
    <mergeCell ref="F92:F93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E96:E97"/>
    <mergeCell ref="F96:F97"/>
    <mergeCell ref="A98:A99"/>
    <mergeCell ref="B98:B99"/>
    <mergeCell ref="C98:C99"/>
    <mergeCell ref="E98:E99"/>
    <mergeCell ref="F98:F99"/>
    <mergeCell ref="A104:F104"/>
    <mergeCell ref="A105:F105"/>
    <mergeCell ref="A108:A109"/>
    <mergeCell ref="B108:B109"/>
    <mergeCell ref="C108:C109"/>
    <mergeCell ref="E108:E109"/>
    <mergeCell ref="F108:F109"/>
    <mergeCell ref="A110:A111"/>
    <mergeCell ref="B110:B111"/>
    <mergeCell ref="C110:C111"/>
    <mergeCell ref="E110:E111"/>
    <mergeCell ref="F110:F111"/>
    <mergeCell ref="A112:A113"/>
    <mergeCell ref="B112:B113"/>
    <mergeCell ref="C112:C113"/>
    <mergeCell ref="E112:E113"/>
    <mergeCell ref="F112:F113"/>
    <mergeCell ref="A114:A115"/>
    <mergeCell ref="B114:B115"/>
    <mergeCell ref="C114:C115"/>
    <mergeCell ref="D114:D115"/>
    <mergeCell ref="E114:E115"/>
    <mergeCell ref="F114:F115"/>
    <mergeCell ref="A116:A117"/>
    <mergeCell ref="B116:B117"/>
    <mergeCell ref="C116:C117"/>
    <mergeCell ref="E116:E117"/>
    <mergeCell ref="F116:F117"/>
    <mergeCell ref="A118:A119"/>
    <mergeCell ref="B118:B119"/>
    <mergeCell ref="C118:C119"/>
    <mergeCell ref="E118:E119"/>
    <mergeCell ref="F118:F119"/>
    <mergeCell ref="A124:F124"/>
    <mergeCell ref="A125:F125"/>
    <mergeCell ref="A128:A129"/>
    <mergeCell ref="B128:B129"/>
    <mergeCell ref="C128:C129"/>
    <mergeCell ref="E128:E129"/>
    <mergeCell ref="F128:F129"/>
    <mergeCell ref="A130:A131"/>
    <mergeCell ref="B130:B131"/>
    <mergeCell ref="C130:C131"/>
    <mergeCell ref="E130:E131"/>
    <mergeCell ref="F130:F131"/>
    <mergeCell ref="A132:A133"/>
    <mergeCell ref="B132:B133"/>
    <mergeCell ref="C132:C133"/>
    <mergeCell ref="D132:D133"/>
    <mergeCell ref="E132:E133"/>
    <mergeCell ref="F132:F133"/>
    <mergeCell ref="A134:A135"/>
    <mergeCell ref="B134:B135"/>
    <mergeCell ref="C134:C135"/>
    <mergeCell ref="E134:E135"/>
    <mergeCell ref="F134:F135"/>
    <mergeCell ref="A140:F140"/>
    <mergeCell ref="A141:F141"/>
    <mergeCell ref="A144:A145"/>
    <mergeCell ref="B144:B145"/>
    <mergeCell ref="C144:C145"/>
    <mergeCell ref="E144:E145"/>
    <mergeCell ref="F144:F145"/>
    <mergeCell ref="A146:A147"/>
    <mergeCell ref="B146:B147"/>
    <mergeCell ref="C146:C147"/>
    <mergeCell ref="E146:E147"/>
    <mergeCell ref="F146:F147"/>
    <mergeCell ref="A148:A149"/>
    <mergeCell ref="B148:B149"/>
    <mergeCell ref="C148:C149"/>
    <mergeCell ref="E148:E149"/>
    <mergeCell ref="F148:F149"/>
    <mergeCell ref="A150:A151"/>
    <mergeCell ref="B150:B151"/>
    <mergeCell ref="C150:C151"/>
    <mergeCell ref="D150:D151"/>
    <mergeCell ref="E150:E151"/>
    <mergeCell ref="F150:F151"/>
    <mergeCell ref="A152:A153"/>
    <mergeCell ref="B152:B153"/>
    <mergeCell ref="C152:C153"/>
    <mergeCell ref="E152:E153"/>
    <mergeCell ref="F152:F153"/>
    <mergeCell ref="A154:A155"/>
    <mergeCell ref="B154:B155"/>
    <mergeCell ref="C154:C155"/>
    <mergeCell ref="E154:E155"/>
    <mergeCell ref="F154:F155"/>
    <mergeCell ref="A160:F160"/>
    <mergeCell ref="A161:F161"/>
    <mergeCell ref="A164:A165"/>
    <mergeCell ref="B164:B165"/>
    <mergeCell ref="C164:C165"/>
    <mergeCell ref="E164:E165"/>
    <mergeCell ref="F164:F165"/>
    <mergeCell ref="A166:A167"/>
    <mergeCell ref="B166:B167"/>
    <mergeCell ref="C166:C167"/>
    <mergeCell ref="E166:E167"/>
    <mergeCell ref="F166:F167"/>
    <mergeCell ref="A168:A169"/>
    <mergeCell ref="B168:B169"/>
    <mergeCell ref="C168:C169"/>
    <mergeCell ref="E168:E169"/>
    <mergeCell ref="F168:F169"/>
    <mergeCell ref="A170:A171"/>
    <mergeCell ref="B170:B171"/>
    <mergeCell ref="C170:C171"/>
    <mergeCell ref="D170:D171"/>
    <mergeCell ref="E170:E171"/>
    <mergeCell ref="F170:F171"/>
    <mergeCell ref="A172:A173"/>
    <mergeCell ref="B172:B173"/>
    <mergeCell ref="C172:C173"/>
    <mergeCell ref="E172:E173"/>
    <mergeCell ref="F172:F173"/>
    <mergeCell ref="A174:A175"/>
    <mergeCell ref="B174:B175"/>
    <mergeCell ref="C174:C175"/>
    <mergeCell ref="E174:E175"/>
    <mergeCell ref="F174:F175"/>
    <mergeCell ref="A180:F180"/>
    <mergeCell ref="A181:F181"/>
    <mergeCell ref="A184:A185"/>
    <mergeCell ref="B184:B185"/>
    <mergeCell ref="C184:C185"/>
    <mergeCell ref="E184:E185"/>
    <mergeCell ref="F184:F185"/>
    <mergeCell ref="A186:A187"/>
    <mergeCell ref="B186:B187"/>
    <mergeCell ref="C186:C187"/>
    <mergeCell ref="E186:E187"/>
    <mergeCell ref="F186:F187"/>
    <mergeCell ref="A188:A189"/>
    <mergeCell ref="B188:B189"/>
    <mergeCell ref="C188:C189"/>
    <mergeCell ref="E188:E189"/>
    <mergeCell ref="F188:F189"/>
    <mergeCell ref="A190:A191"/>
    <mergeCell ref="B190:B191"/>
    <mergeCell ref="C190:C191"/>
    <mergeCell ref="D190:D191"/>
    <mergeCell ref="E190:E191"/>
    <mergeCell ref="F190:F191"/>
    <mergeCell ref="A192:A193"/>
    <mergeCell ref="B192:B193"/>
    <mergeCell ref="C192:C193"/>
    <mergeCell ref="E192:E193"/>
    <mergeCell ref="F192:F193"/>
    <mergeCell ref="A194:A195"/>
    <mergeCell ref="B194:B195"/>
    <mergeCell ref="C194:C195"/>
    <mergeCell ref="E194:E195"/>
    <mergeCell ref="F194:F195"/>
    <mergeCell ref="A200:F200"/>
    <mergeCell ref="A201:F201"/>
    <mergeCell ref="A204:A205"/>
    <mergeCell ref="B204:B205"/>
    <mergeCell ref="C204:C205"/>
    <mergeCell ref="E204:E205"/>
    <mergeCell ref="F204:F205"/>
    <mergeCell ref="A206:A207"/>
    <mergeCell ref="B206:B207"/>
    <mergeCell ref="C206:C207"/>
    <mergeCell ref="E206:E207"/>
    <mergeCell ref="F206:F207"/>
    <mergeCell ref="A208:A209"/>
    <mergeCell ref="B208:B209"/>
    <mergeCell ref="C208:C209"/>
    <mergeCell ref="E208:E209"/>
    <mergeCell ref="F208:F209"/>
    <mergeCell ref="A210:A211"/>
    <mergeCell ref="B210:B211"/>
    <mergeCell ref="C210:C211"/>
    <mergeCell ref="D210:D211"/>
    <mergeCell ref="E210:E211"/>
    <mergeCell ref="F210:F211"/>
    <mergeCell ref="A212:A213"/>
    <mergeCell ref="B212:B213"/>
    <mergeCell ref="C212:C213"/>
    <mergeCell ref="E212:E213"/>
    <mergeCell ref="F212:F213"/>
    <mergeCell ref="A214:A215"/>
    <mergeCell ref="B214:B215"/>
    <mergeCell ref="C214:C215"/>
    <mergeCell ref="E214:E215"/>
    <mergeCell ref="F214:F215"/>
    <mergeCell ref="A220:F220"/>
    <mergeCell ref="A221:F221"/>
    <mergeCell ref="A224:A225"/>
    <mergeCell ref="B224:B225"/>
    <mergeCell ref="C224:C225"/>
    <mergeCell ref="E224:E225"/>
    <mergeCell ref="F224:F225"/>
    <mergeCell ref="A226:A227"/>
    <mergeCell ref="B226:B227"/>
    <mergeCell ref="C226:C227"/>
    <mergeCell ref="E226:E227"/>
    <mergeCell ref="F226:F227"/>
    <mergeCell ref="A228:A229"/>
    <mergeCell ref="B228:B229"/>
    <mergeCell ref="C228:C229"/>
    <mergeCell ref="E228:E229"/>
    <mergeCell ref="F228:F229"/>
    <mergeCell ref="A230:A231"/>
    <mergeCell ref="B230:B231"/>
    <mergeCell ref="C230:C231"/>
    <mergeCell ref="D230:D231"/>
    <mergeCell ref="E230:E231"/>
    <mergeCell ref="F230:F231"/>
    <mergeCell ref="A232:A233"/>
    <mergeCell ref="B232:B233"/>
    <mergeCell ref="C232:C233"/>
    <mergeCell ref="E232:E233"/>
    <mergeCell ref="F232:F233"/>
    <mergeCell ref="A234:A235"/>
    <mergeCell ref="B234:B235"/>
    <mergeCell ref="C234:C235"/>
    <mergeCell ref="E234:E235"/>
    <mergeCell ref="F234:F235"/>
    <mergeCell ref="A240:F240"/>
    <mergeCell ref="A241:F241"/>
    <mergeCell ref="A244:A245"/>
    <mergeCell ref="B244:B245"/>
    <mergeCell ref="C244:C245"/>
    <mergeCell ref="E244:E245"/>
    <mergeCell ref="F244:F245"/>
    <mergeCell ref="A246:A247"/>
    <mergeCell ref="B246:B247"/>
    <mergeCell ref="C246:C247"/>
    <mergeCell ref="E246:E247"/>
    <mergeCell ref="F246:F247"/>
    <mergeCell ref="A248:A249"/>
    <mergeCell ref="B248:B249"/>
    <mergeCell ref="C248:C249"/>
    <mergeCell ref="E248:E249"/>
    <mergeCell ref="F248:F249"/>
    <mergeCell ref="A250:A251"/>
    <mergeCell ref="B250:B251"/>
    <mergeCell ref="C250:C251"/>
    <mergeCell ref="D250:D251"/>
    <mergeCell ref="E250:E251"/>
    <mergeCell ref="F250:F251"/>
    <mergeCell ref="A252:A253"/>
    <mergeCell ref="B252:B253"/>
    <mergeCell ref="C252:C253"/>
    <mergeCell ref="E252:E253"/>
    <mergeCell ref="F252:F253"/>
    <mergeCell ref="A258:F258"/>
    <mergeCell ref="A259:F259"/>
    <mergeCell ref="A262:A263"/>
    <mergeCell ref="B262:B263"/>
    <mergeCell ref="C262:C263"/>
    <mergeCell ref="E262:E263"/>
    <mergeCell ref="F262:F263"/>
    <mergeCell ref="A264:A265"/>
    <mergeCell ref="B264:B265"/>
    <mergeCell ref="C264:C265"/>
    <mergeCell ref="E264:E265"/>
    <mergeCell ref="F264:F265"/>
    <mergeCell ref="A266:A267"/>
    <mergeCell ref="B266:B267"/>
    <mergeCell ref="C266:C267"/>
    <mergeCell ref="E266:E267"/>
    <mergeCell ref="F266:F267"/>
    <mergeCell ref="A268:A269"/>
    <mergeCell ref="B268:B269"/>
    <mergeCell ref="C268:C269"/>
    <mergeCell ref="D268:D269"/>
    <mergeCell ref="E268:E269"/>
    <mergeCell ref="F268:F269"/>
    <mergeCell ref="A270:A271"/>
    <mergeCell ref="B270:B271"/>
    <mergeCell ref="C270:C271"/>
    <mergeCell ref="E270:E271"/>
    <mergeCell ref="F270:F271"/>
    <mergeCell ref="A272:A273"/>
    <mergeCell ref="B272:B273"/>
    <mergeCell ref="C272:C273"/>
    <mergeCell ref="E272:E273"/>
    <mergeCell ref="F272:F273"/>
    <mergeCell ref="A278:F278"/>
    <mergeCell ref="A279:F279"/>
    <mergeCell ref="A282:A283"/>
    <mergeCell ref="B282:B283"/>
    <mergeCell ref="C282:C283"/>
    <mergeCell ref="E282:E283"/>
    <mergeCell ref="F282:F283"/>
    <mergeCell ref="A284:A285"/>
    <mergeCell ref="B284:B285"/>
    <mergeCell ref="C284:C285"/>
    <mergeCell ref="E284:E285"/>
    <mergeCell ref="F284:F285"/>
    <mergeCell ref="A286:A287"/>
    <mergeCell ref="B286:B287"/>
    <mergeCell ref="C286:C287"/>
    <mergeCell ref="E286:E287"/>
    <mergeCell ref="F286:F287"/>
    <mergeCell ref="A288:A289"/>
    <mergeCell ref="B288:B289"/>
    <mergeCell ref="C288:C289"/>
    <mergeCell ref="D288:D289"/>
    <mergeCell ref="E288:E289"/>
    <mergeCell ref="F288:F289"/>
    <mergeCell ref="A290:A291"/>
    <mergeCell ref="B290:B291"/>
    <mergeCell ref="C290:C291"/>
    <mergeCell ref="E290:E291"/>
    <mergeCell ref="F290:F291"/>
    <mergeCell ref="A292:A293"/>
    <mergeCell ref="B292:B293"/>
    <mergeCell ref="C292:C293"/>
    <mergeCell ref="E292:E293"/>
    <mergeCell ref="F292:F293"/>
    <mergeCell ref="A298:F298"/>
    <mergeCell ref="A299:F299"/>
    <mergeCell ref="A302:A303"/>
    <mergeCell ref="B302:B303"/>
    <mergeCell ref="C302:C303"/>
    <mergeCell ref="E302:E303"/>
    <mergeCell ref="F302:F303"/>
    <mergeCell ref="A304:A305"/>
    <mergeCell ref="B304:B305"/>
    <mergeCell ref="C304:C305"/>
    <mergeCell ref="E304:E305"/>
    <mergeCell ref="F304:F305"/>
    <mergeCell ref="A306:A307"/>
    <mergeCell ref="B306:B307"/>
    <mergeCell ref="C306:C307"/>
    <mergeCell ref="E306:E307"/>
    <mergeCell ref="F306:F307"/>
    <mergeCell ref="A308:A309"/>
    <mergeCell ref="B308:B309"/>
    <mergeCell ref="C308:C309"/>
    <mergeCell ref="D308:D309"/>
    <mergeCell ref="E308:E309"/>
    <mergeCell ref="F308:F309"/>
    <mergeCell ref="A310:A311"/>
    <mergeCell ref="B310:B311"/>
    <mergeCell ref="C310:C311"/>
    <mergeCell ref="E310:E311"/>
    <mergeCell ref="F310:F311"/>
    <mergeCell ref="A312:A313"/>
    <mergeCell ref="B312:B313"/>
    <mergeCell ref="C312:C313"/>
    <mergeCell ref="E312:E313"/>
    <mergeCell ref="F312:F313"/>
    <mergeCell ref="A318:F318"/>
    <mergeCell ref="A319:F319"/>
    <mergeCell ref="A322:A323"/>
    <mergeCell ref="B322:B323"/>
    <mergeCell ref="C322:C323"/>
    <mergeCell ref="E322:E323"/>
    <mergeCell ref="F322:F323"/>
    <mergeCell ref="A324:A325"/>
    <mergeCell ref="B324:B325"/>
    <mergeCell ref="C324:C325"/>
    <mergeCell ref="E324:E325"/>
    <mergeCell ref="F324:F325"/>
    <mergeCell ref="A326:A327"/>
    <mergeCell ref="B326:B327"/>
    <mergeCell ref="C326:C327"/>
    <mergeCell ref="E326:E327"/>
    <mergeCell ref="F326:F327"/>
    <mergeCell ref="A328:A329"/>
    <mergeCell ref="B328:B329"/>
    <mergeCell ref="C328:C329"/>
    <mergeCell ref="D328:D329"/>
    <mergeCell ref="E328:E329"/>
    <mergeCell ref="F328:F329"/>
    <mergeCell ref="A330:A331"/>
    <mergeCell ref="B330:B331"/>
    <mergeCell ref="C330:C331"/>
    <mergeCell ref="E330:E331"/>
    <mergeCell ref="F330:F331"/>
    <mergeCell ref="A332:A333"/>
    <mergeCell ref="B332:B333"/>
    <mergeCell ref="C332:C333"/>
    <mergeCell ref="E332:E333"/>
    <mergeCell ref="F332:F333"/>
    <mergeCell ref="A338:F338"/>
    <mergeCell ref="A339:F339"/>
    <mergeCell ref="A342:A343"/>
    <mergeCell ref="B342:B343"/>
    <mergeCell ref="C342:C343"/>
    <mergeCell ref="E342:E343"/>
    <mergeCell ref="F342:F343"/>
    <mergeCell ref="A344:A345"/>
    <mergeCell ref="B344:B345"/>
    <mergeCell ref="C344:C345"/>
    <mergeCell ref="E344:E345"/>
    <mergeCell ref="F344:F345"/>
    <mergeCell ref="A346:A347"/>
    <mergeCell ref="B346:B347"/>
    <mergeCell ref="C346:C347"/>
    <mergeCell ref="E346:E347"/>
    <mergeCell ref="F346:F347"/>
    <mergeCell ref="A348:A349"/>
    <mergeCell ref="B348:B349"/>
    <mergeCell ref="C348:C349"/>
    <mergeCell ref="D348:D349"/>
    <mergeCell ref="E348:E349"/>
    <mergeCell ref="F348:F349"/>
    <mergeCell ref="A350:A351"/>
    <mergeCell ref="B350:B351"/>
    <mergeCell ref="C350:C351"/>
    <mergeCell ref="E350:E351"/>
    <mergeCell ref="F350:F351"/>
    <mergeCell ref="A352:A353"/>
    <mergeCell ref="B352:B353"/>
    <mergeCell ref="C352:C353"/>
    <mergeCell ref="E352:E353"/>
    <mergeCell ref="F352:F353"/>
    <mergeCell ref="A358:F358"/>
    <mergeCell ref="A359:F359"/>
    <mergeCell ref="A362:A363"/>
    <mergeCell ref="B362:B363"/>
    <mergeCell ref="C362:C363"/>
    <mergeCell ref="E362:E363"/>
    <mergeCell ref="F362:F363"/>
    <mergeCell ref="A364:A365"/>
    <mergeCell ref="B364:B365"/>
    <mergeCell ref="C364:C365"/>
    <mergeCell ref="E364:E365"/>
    <mergeCell ref="F364:F365"/>
    <mergeCell ref="A366:A367"/>
    <mergeCell ref="B366:B367"/>
    <mergeCell ref="C366:C367"/>
    <mergeCell ref="E366:E367"/>
    <mergeCell ref="F366:F367"/>
    <mergeCell ref="A368:A369"/>
    <mergeCell ref="B368:B369"/>
    <mergeCell ref="C368:C369"/>
    <mergeCell ref="D368:D369"/>
    <mergeCell ref="E368:E369"/>
    <mergeCell ref="F368:F369"/>
    <mergeCell ref="A370:A371"/>
    <mergeCell ref="B370:B371"/>
    <mergeCell ref="C370:C371"/>
    <mergeCell ref="E370:E371"/>
    <mergeCell ref="F370:F371"/>
    <mergeCell ref="A372:A373"/>
    <mergeCell ref="B372:B373"/>
    <mergeCell ref="C372:C373"/>
    <mergeCell ref="E372:E373"/>
    <mergeCell ref="F372:F373"/>
    <mergeCell ref="A378:F378"/>
    <mergeCell ref="A379:F379"/>
    <mergeCell ref="A382:A383"/>
    <mergeCell ref="B382:B383"/>
    <mergeCell ref="C382:C383"/>
    <mergeCell ref="E382:E383"/>
    <mergeCell ref="F382:F383"/>
    <mergeCell ref="A384:A385"/>
    <mergeCell ref="B384:B385"/>
    <mergeCell ref="C384:C385"/>
    <mergeCell ref="E384:E385"/>
    <mergeCell ref="F384:F385"/>
    <mergeCell ref="A386:A387"/>
    <mergeCell ref="B386:B387"/>
    <mergeCell ref="C386:C387"/>
    <mergeCell ref="E386:E387"/>
    <mergeCell ref="F386:F387"/>
    <mergeCell ref="A388:A389"/>
    <mergeCell ref="B388:B389"/>
    <mergeCell ref="C388:C389"/>
    <mergeCell ref="D388:D389"/>
    <mergeCell ref="E388:E389"/>
    <mergeCell ref="F388:F389"/>
    <mergeCell ref="A390:A391"/>
    <mergeCell ref="B390:B391"/>
    <mergeCell ref="C390:C391"/>
    <mergeCell ref="E390:E391"/>
    <mergeCell ref="F390:F391"/>
    <mergeCell ref="A392:A393"/>
    <mergeCell ref="B392:B393"/>
    <mergeCell ref="C392:C393"/>
    <mergeCell ref="E392:E393"/>
    <mergeCell ref="F392:F393"/>
    <mergeCell ref="A398:F398"/>
    <mergeCell ref="A399:F399"/>
    <mergeCell ref="A402:A403"/>
    <mergeCell ref="B402:B403"/>
    <mergeCell ref="C402:C403"/>
    <mergeCell ref="E402:E403"/>
    <mergeCell ref="F402:F403"/>
    <mergeCell ref="A404:A405"/>
    <mergeCell ref="B404:B405"/>
    <mergeCell ref="C404:C405"/>
    <mergeCell ref="E404:E405"/>
    <mergeCell ref="F404:F405"/>
    <mergeCell ref="A406:A407"/>
    <mergeCell ref="B406:B407"/>
    <mergeCell ref="C406:C407"/>
    <mergeCell ref="E406:E407"/>
    <mergeCell ref="F406:F407"/>
    <mergeCell ref="A408:A409"/>
    <mergeCell ref="B408:B409"/>
    <mergeCell ref="C408:C409"/>
    <mergeCell ref="D408:D409"/>
    <mergeCell ref="E408:E409"/>
    <mergeCell ref="F408:F409"/>
    <mergeCell ref="A410:A411"/>
    <mergeCell ref="B410:B411"/>
    <mergeCell ref="C410:C411"/>
    <mergeCell ref="E410:E411"/>
    <mergeCell ref="F410:F411"/>
    <mergeCell ref="A412:A413"/>
    <mergeCell ref="B412:B413"/>
    <mergeCell ref="C412:C413"/>
    <mergeCell ref="E412:E413"/>
    <mergeCell ref="F412:F413"/>
    <mergeCell ref="A418:F418"/>
    <mergeCell ref="A419:F419"/>
    <mergeCell ref="A422:A423"/>
    <mergeCell ref="B422:B423"/>
    <mergeCell ref="C422:C423"/>
    <mergeCell ref="E422:E423"/>
    <mergeCell ref="F422:F423"/>
    <mergeCell ref="A424:A425"/>
    <mergeCell ref="B424:B425"/>
    <mergeCell ref="C424:C425"/>
    <mergeCell ref="E424:E425"/>
    <mergeCell ref="F424:F425"/>
    <mergeCell ref="A426:A427"/>
    <mergeCell ref="B426:B427"/>
    <mergeCell ref="C426:C427"/>
    <mergeCell ref="E426:E427"/>
    <mergeCell ref="F426:F427"/>
    <mergeCell ref="A428:A429"/>
    <mergeCell ref="B428:B429"/>
    <mergeCell ref="C428:C429"/>
    <mergeCell ref="D428:D429"/>
    <mergeCell ref="E428:E429"/>
    <mergeCell ref="F428:F429"/>
    <mergeCell ref="A430:A431"/>
    <mergeCell ref="B430:B431"/>
    <mergeCell ref="C430:C431"/>
    <mergeCell ref="E430:E431"/>
    <mergeCell ref="F430:F431"/>
    <mergeCell ref="A432:A433"/>
    <mergeCell ref="B432:B433"/>
    <mergeCell ref="C432:C433"/>
    <mergeCell ref="E432:E433"/>
    <mergeCell ref="F432:F433"/>
    <mergeCell ref="A438:F438"/>
    <mergeCell ref="A439:F439"/>
    <mergeCell ref="A442:A443"/>
    <mergeCell ref="B442:B443"/>
    <mergeCell ref="C442:C443"/>
    <mergeCell ref="E442:E443"/>
    <mergeCell ref="F442:F443"/>
    <mergeCell ref="A444:A445"/>
    <mergeCell ref="B444:B445"/>
    <mergeCell ref="C444:C445"/>
    <mergeCell ref="E444:E445"/>
    <mergeCell ref="F444:F445"/>
    <mergeCell ref="A446:A447"/>
    <mergeCell ref="B446:B447"/>
    <mergeCell ref="C446:C447"/>
    <mergeCell ref="E446:E447"/>
    <mergeCell ref="F446:F447"/>
    <mergeCell ref="A448:A449"/>
    <mergeCell ref="B448:B449"/>
    <mergeCell ref="C448:C449"/>
    <mergeCell ref="D448:D449"/>
    <mergeCell ref="E448:E449"/>
    <mergeCell ref="F448:F449"/>
    <mergeCell ref="A450:A451"/>
    <mergeCell ref="B450:B451"/>
    <mergeCell ref="C450:C451"/>
    <mergeCell ref="E450:E451"/>
    <mergeCell ref="F450:F451"/>
    <mergeCell ref="A452:A453"/>
    <mergeCell ref="B452:B453"/>
    <mergeCell ref="C452:C453"/>
    <mergeCell ref="E452:E453"/>
    <mergeCell ref="F452:F453"/>
    <mergeCell ref="A458:F458"/>
    <mergeCell ref="A459:F459"/>
    <mergeCell ref="A462:A463"/>
    <mergeCell ref="B462:B463"/>
    <mergeCell ref="C462:C463"/>
    <mergeCell ref="E462:E463"/>
    <mergeCell ref="F462:F463"/>
    <mergeCell ref="A464:A465"/>
    <mergeCell ref="B464:B465"/>
    <mergeCell ref="C464:C465"/>
    <mergeCell ref="E464:E465"/>
    <mergeCell ref="F464:F465"/>
    <mergeCell ref="A466:A467"/>
    <mergeCell ref="B466:B467"/>
    <mergeCell ref="C466:C467"/>
    <mergeCell ref="E466:E467"/>
    <mergeCell ref="F466:F467"/>
    <mergeCell ref="A468:A469"/>
    <mergeCell ref="B468:B469"/>
    <mergeCell ref="C468:C469"/>
    <mergeCell ref="D468:D469"/>
    <mergeCell ref="E468:E469"/>
    <mergeCell ref="F468:F469"/>
    <mergeCell ref="A470:A471"/>
    <mergeCell ref="B470:B471"/>
    <mergeCell ref="C470:C471"/>
    <mergeCell ref="E470:E471"/>
    <mergeCell ref="F470:F471"/>
    <mergeCell ref="A472:A473"/>
    <mergeCell ref="B472:B473"/>
    <mergeCell ref="C472:C473"/>
    <mergeCell ref="E472:E473"/>
    <mergeCell ref="F472:F473"/>
    <mergeCell ref="A478:F478"/>
    <mergeCell ref="A479:F479"/>
    <mergeCell ref="A482:A483"/>
    <mergeCell ref="B482:B483"/>
    <mergeCell ref="C482:C483"/>
    <mergeCell ref="E482:E483"/>
    <mergeCell ref="F482:F483"/>
    <mergeCell ref="A484:A485"/>
    <mergeCell ref="B484:B485"/>
    <mergeCell ref="C484:C485"/>
    <mergeCell ref="E484:E485"/>
    <mergeCell ref="F484:F485"/>
    <mergeCell ref="A486:A487"/>
    <mergeCell ref="B486:B487"/>
    <mergeCell ref="C486:C487"/>
    <mergeCell ref="E486:E487"/>
    <mergeCell ref="F486:F487"/>
    <mergeCell ref="A488:A489"/>
    <mergeCell ref="B488:B489"/>
    <mergeCell ref="C488:C489"/>
    <mergeCell ref="D488:D489"/>
    <mergeCell ref="E488:E489"/>
    <mergeCell ref="F488:F489"/>
    <mergeCell ref="A490:A491"/>
    <mergeCell ref="B490:B491"/>
    <mergeCell ref="C490:C491"/>
    <mergeCell ref="E490:E491"/>
    <mergeCell ref="F490:F491"/>
    <mergeCell ref="A492:A493"/>
    <mergeCell ref="B492:B493"/>
    <mergeCell ref="C492:C493"/>
    <mergeCell ref="E492:E493"/>
    <mergeCell ref="F492:F493"/>
    <mergeCell ref="A498:F498"/>
    <mergeCell ref="A499:F499"/>
    <mergeCell ref="A502:A503"/>
    <mergeCell ref="B502:B503"/>
    <mergeCell ref="C502:C503"/>
    <mergeCell ref="E502:E503"/>
    <mergeCell ref="F502:F503"/>
    <mergeCell ref="A504:A505"/>
    <mergeCell ref="B504:B505"/>
    <mergeCell ref="C504:C505"/>
    <mergeCell ref="E504:E505"/>
    <mergeCell ref="F504:F505"/>
    <mergeCell ref="A506:A507"/>
    <mergeCell ref="B506:B507"/>
    <mergeCell ref="C506:C507"/>
    <mergeCell ref="E506:E507"/>
    <mergeCell ref="F506:F507"/>
    <mergeCell ref="A508:A509"/>
    <mergeCell ref="B508:B509"/>
    <mergeCell ref="C508:C509"/>
    <mergeCell ref="D508:D509"/>
    <mergeCell ref="E508:E509"/>
    <mergeCell ref="F508:F509"/>
    <mergeCell ref="A510:A511"/>
    <mergeCell ref="B510:B511"/>
    <mergeCell ref="C510:C511"/>
    <mergeCell ref="E510:E511"/>
    <mergeCell ref="F510:F511"/>
    <mergeCell ref="A512:A513"/>
    <mergeCell ref="B512:B513"/>
    <mergeCell ref="C512:C513"/>
    <mergeCell ref="E512:E513"/>
    <mergeCell ref="F512:F513"/>
    <mergeCell ref="A518:F518"/>
    <mergeCell ref="A519:F519"/>
    <mergeCell ref="A522:A523"/>
    <mergeCell ref="B522:B523"/>
    <mergeCell ref="C522:C523"/>
    <mergeCell ref="E522:E523"/>
    <mergeCell ref="F522:F523"/>
    <mergeCell ref="A524:A525"/>
    <mergeCell ref="B524:B525"/>
    <mergeCell ref="C524:C525"/>
    <mergeCell ref="E524:E525"/>
    <mergeCell ref="F524:F525"/>
    <mergeCell ref="A526:A527"/>
    <mergeCell ref="B526:B527"/>
    <mergeCell ref="C526:C527"/>
    <mergeCell ref="E526:E527"/>
    <mergeCell ref="F526:F527"/>
    <mergeCell ref="A528:A529"/>
    <mergeCell ref="B528:B529"/>
    <mergeCell ref="C528:C529"/>
    <mergeCell ref="D528:D529"/>
    <mergeCell ref="E528:E529"/>
    <mergeCell ref="F528:F529"/>
    <mergeCell ref="A530:A531"/>
    <mergeCell ref="B530:B531"/>
    <mergeCell ref="C530:C531"/>
    <mergeCell ref="E530:E531"/>
    <mergeCell ref="F530:F531"/>
    <mergeCell ref="A532:A533"/>
    <mergeCell ref="B532:B533"/>
    <mergeCell ref="C532:C533"/>
    <mergeCell ref="E532:E533"/>
    <mergeCell ref="F532:F533"/>
    <mergeCell ref="A538:F538"/>
    <mergeCell ref="A539:F539"/>
    <mergeCell ref="A542:A543"/>
    <mergeCell ref="B542:B543"/>
    <mergeCell ref="C542:C543"/>
    <mergeCell ref="E542:E543"/>
    <mergeCell ref="F542:F543"/>
    <mergeCell ref="A544:A545"/>
    <mergeCell ref="B544:B545"/>
    <mergeCell ref="C544:C545"/>
    <mergeCell ref="E544:E545"/>
    <mergeCell ref="F544:F545"/>
    <mergeCell ref="A546:A547"/>
    <mergeCell ref="B546:B547"/>
    <mergeCell ref="C546:C547"/>
    <mergeCell ref="E546:E547"/>
    <mergeCell ref="F546:F547"/>
    <mergeCell ref="A548:A549"/>
    <mergeCell ref="B548:B549"/>
    <mergeCell ref="C548:C549"/>
    <mergeCell ref="D548:D549"/>
    <mergeCell ref="E548:E549"/>
    <mergeCell ref="F548:F549"/>
    <mergeCell ref="A550:A551"/>
    <mergeCell ref="B550:B551"/>
    <mergeCell ref="C550:C551"/>
    <mergeCell ref="E550:E551"/>
    <mergeCell ref="F550:F551"/>
    <mergeCell ref="A552:A553"/>
    <mergeCell ref="B552:B553"/>
    <mergeCell ref="C552:C553"/>
    <mergeCell ref="E552:E553"/>
    <mergeCell ref="F552:F553"/>
    <mergeCell ref="A558:F558"/>
    <mergeCell ref="A559:F559"/>
    <mergeCell ref="A562:A563"/>
    <mergeCell ref="B562:B563"/>
    <mergeCell ref="C562:C563"/>
    <mergeCell ref="E562:E563"/>
    <mergeCell ref="F562:F563"/>
    <mergeCell ref="A564:A565"/>
    <mergeCell ref="B564:B565"/>
    <mergeCell ref="C564:C565"/>
    <mergeCell ref="E564:E565"/>
    <mergeCell ref="F564:F565"/>
    <mergeCell ref="A566:A567"/>
    <mergeCell ref="B566:B567"/>
    <mergeCell ref="C566:C567"/>
    <mergeCell ref="E566:E567"/>
    <mergeCell ref="F566:F567"/>
    <mergeCell ref="A568:A569"/>
    <mergeCell ref="B568:B569"/>
    <mergeCell ref="C568:C569"/>
    <mergeCell ref="D568:D569"/>
    <mergeCell ref="E568:E569"/>
    <mergeCell ref="F568:F569"/>
    <mergeCell ref="A570:A571"/>
    <mergeCell ref="B570:B571"/>
    <mergeCell ref="C570:C571"/>
    <mergeCell ref="E570:E571"/>
    <mergeCell ref="F570:F571"/>
    <mergeCell ref="A572:A573"/>
    <mergeCell ref="B572:B573"/>
    <mergeCell ref="C572:C573"/>
    <mergeCell ref="E572:E573"/>
    <mergeCell ref="F572:F573"/>
    <mergeCell ref="A580:F580"/>
    <mergeCell ref="A581:F581"/>
    <mergeCell ref="A584:A585"/>
    <mergeCell ref="B584:B585"/>
    <mergeCell ref="C584:C585"/>
    <mergeCell ref="E584:E585"/>
    <mergeCell ref="F584:F585"/>
    <mergeCell ref="A586:A587"/>
    <mergeCell ref="B586:B587"/>
    <mergeCell ref="C586:C587"/>
    <mergeCell ref="E586:E587"/>
    <mergeCell ref="F586:F587"/>
    <mergeCell ref="A588:A589"/>
    <mergeCell ref="B588:B589"/>
    <mergeCell ref="C588:C589"/>
    <mergeCell ref="E588:E589"/>
    <mergeCell ref="F588:F589"/>
    <mergeCell ref="A590:A591"/>
    <mergeCell ref="B590:B591"/>
    <mergeCell ref="C590:C591"/>
    <mergeCell ref="D590:D591"/>
    <mergeCell ref="E590:E591"/>
    <mergeCell ref="F590:F591"/>
    <mergeCell ref="A592:A593"/>
    <mergeCell ref="B592:B593"/>
    <mergeCell ref="C592:C593"/>
    <mergeCell ref="E592:E593"/>
    <mergeCell ref="F592:F593"/>
    <mergeCell ref="A594:A595"/>
    <mergeCell ref="B594:B595"/>
    <mergeCell ref="C594:C595"/>
    <mergeCell ref="E594:E595"/>
    <mergeCell ref="F594:F595"/>
    <mergeCell ref="A600:F600"/>
    <mergeCell ref="A601:F601"/>
    <mergeCell ref="A604:A605"/>
    <mergeCell ref="B604:B605"/>
    <mergeCell ref="C604:C605"/>
    <mergeCell ref="E604:E605"/>
    <mergeCell ref="F604:F605"/>
    <mergeCell ref="A606:A607"/>
    <mergeCell ref="B606:B607"/>
    <mergeCell ref="C606:C607"/>
    <mergeCell ref="E606:E607"/>
    <mergeCell ref="F606:F607"/>
    <mergeCell ref="A608:A609"/>
    <mergeCell ref="B608:B609"/>
    <mergeCell ref="C608:C609"/>
    <mergeCell ref="E608:E609"/>
    <mergeCell ref="F608:F609"/>
    <mergeCell ref="A610:A611"/>
    <mergeCell ref="B610:B611"/>
    <mergeCell ref="C610:C611"/>
    <mergeCell ref="D610:D611"/>
    <mergeCell ref="E610:E611"/>
    <mergeCell ref="F610:F611"/>
    <mergeCell ref="A612:A613"/>
    <mergeCell ref="B612:B613"/>
    <mergeCell ref="C612:C613"/>
    <mergeCell ref="E612:E613"/>
    <mergeCell ref="F612:F613"/>
    <mergeCell ref="A614:A615"/>
    <mergeCell ref="B614:B615"/>
    <mergeCell ref="C614:C615"/>
    <mergeCell ref="E614:E615"/>
    <mergeCell ref="F614:F615"/>
    <mergeCell ref="A620:F620"/>
    <mergeCell ref="A621:F621"/>
    <mergeCell ref="A624:A625"/>
    <mergeCell ref="B624:B625"/>
    <mergeCell ref="C624:C625"/>
    <mergeCell ref="E624:E625"/>
    <mergeCell ref="F624:F625"/>
    <mergeCell ref="A626:A627"/>
    <mergeCell ref="B626:B627"/>
    <mergeCell ref="C626:C627"/>
    <mergeCell ref="E626:E627"/>
    <mergeCell ref="F626:F627"/>
    <mergeCell ref="A628:A629"/>
    <mergeCell ref="B628:B629"/>
    <mergeCell ref="C628:C629"/>
    <mergeCell ref="E628:E629"/>
    <mergeCell ref="F628:F629"/>
    <mergeCell ref="A630:A631"/>
    <mergeCell ref="B630:B631"/>
    <mergeCell ref="C630:C631"/>
    <mergeCell ref="D630:D631"/>
    <mergeCell ref="E630:E631"/>
    <mergeCell ref="F630:F631"/>
    <mergeCell ref="A632:A633"/>
    <mergeCell ref="B632:B633"/>
    <mergeCell ref="C632:C633"/>
    <mergeCell ref="E632:E633"/>
    <mergeCell ref="F632:F633"/>
    <mergeCell ref="A634:A635"/>
    <mergeCell ref="B634:B635"/>
    <mergeCell ref="C634:C635"/>
    <mergeCell ref="E634:E635"/>
    <mergeCell ref="F634:F635"/>
    <mergeCell ref="A640:F640"/>
    <mergeCell ref="A641:F641"/>
    <mergeCell ref="A644:A645"/>
    <mergeCell ref="B644:B645"/>
    <mergeCell ref="C644:C645"/>
    <mergeCell ref="E644:E645"/>
    <mergeCell ref="F644:F645"/>
    <mergeCell ref="A646:A647"/>
    <mergeCell ref="B646:B647"/>
    <mergeCell ref="C646:C647"/>
    <mergeCell ref="E646:E647"/>
    <mergeCell ref="F646:F647"/>
    <mergeCell ref="A648:A649"/>
    <mergeCell ref="B648:B649"/>
    <mergeCell ref="C648:C649"/>
    <mergeCell ref="E648:E649"/>
    <mergeCell ref="F648:F649"/>
    <mergeCell ref="A650:A651"/>
    <mergeCell ref="B650:B651"/>
    <mergeCell ref="C650:C651"/>
    <mergeCell ref="D650:D651"/>
    <mergeCell ref="E650:E651"/>
    <mergeCell ref="F650:F651"/>
    <mergeCell ref="A652:A653"/>
    <mergeCell ref="B652:B653"/>
    <mergeCell ref="C652:C653"/>
    <mergeCell ref="E652:E653"/>
    <mergeCell ref="F652:F653"/>
    <mergeCell ref="A654:A655"/>
    <mergeCell ref="B654:B655"/>
    <mergeCell ref="C654:C655"/>
    <mergeCell ref="E654:E655"/>
    <mergeCell ref="F654:F655"/>
    <mergeCell ref="A662:F662"/>
    <mergeCell ref="A663:F663"/>
    <mergeCell ref="A666:A667"/>
    <mergeCell ref="B666:B667"/>
    <mergeCell ref="C666:C667"/>
    <mergeCell ref="E666:E667"/>
    <mergeCell ref="F666:F667"/>
    <mergeCell ref="A668:A669"/>
    <mergeCell ref="B668:B669"/>
    <mergeCell ref="C668:C669"/>
    <mergeCell ref="E668:E669"/>
    <mergeCell ref="F668:F669"/>
    <mergeCell ref="A670:A671"/>
    <mergeCell ref="B670:B671"/>
    <mergeCell ref="C670:C671"/>
    <mergeCell ref="D670:D671"/>
    <mergeCell ref="E670:E671"/>
    <mergeCell ref="F670:F671"/>
    <mergeCell ref="A672:A673"/>
    <mergeCell ref="B672:B673"/>
    <mergeCell ref="C672:C673"/>
    <mergeCell ref="E672:E673"/>
    <mergeCell ref="F672:F673"/>
    <mergeCell ref="A674:A675"/>
    <mergeCell ref="B674:B675"/>
    <mergeCell ref="C674:C675"/>
    <mergeCell ref="E674:E675"/>
    <mergeCell ref="F674:F675"/>
    <mergeCell ref="A680:F680"/>
    <mergeCell ref="A681:F681"/>
    <mergeCell ref="A684:A685"/>
    <mergeCell ref="B684:B685"/>
    <mergeCell ref="C684:C685"/>
    <mergeCell ref="E684:E685"/>
    <mergeCell ref="F684:F685"/>
    <mergeCell ref="A686:A687"/>
    <mergeCell ref="B686:B687"/>
    <mergeCell ref="C686:C687"/>
    <mergeCell ref="E686:E687"/>
    <mergeCell ref="F686:F687"/>
    <mergeCell ref="A688:A689"/>
    <mergeCell ref="B688:B689"/>
    <mergeCell ref="C688:C689"/>
    <mergeCell ref="E688:E689"/>
    <mergeCell ref="F688:F689"/>
    <mergeCell ref="A690:A691"/>
    <mergeCell ref="B690:B691"/>
    <mergeCell ref="C690:C691"/>
    <mergeCell ref="D690:D691"/>
    <mergeCell ref="E690:E691"/>
    <mergeCell ref="F690:F691"/>
    <mergeCell ref="A692:A693"/>
    <mergeCell ref="B692:B693"/>
    <mergeCell ref="C692:C693"/>
    <mergeCell ref="E692:E693"/>
    <mergeCell ref="F692:F693"/>
    <mergeCell ref="A694:A695"/>
    <mergeCell ref="B694:B695"/>
    <mergeCell ref="C694:C695"/>
    <mergeCell ref="E694:E695"/>
    <mergeCell ref="F694:F695"/>
    <mergeCell ref="A700:F700"/>
    <mergeCell ref="A701:F701"/>
    <mergeCell ref="A704:A705"/>
    <mergeCell ref="B704:B705"/>
    <mergeCell ref="C704:C705"/>
    <mergeCell ref="E704:E705"/>
    <mergeCell ref="F704:F705"/>
    <mergeCell ref="A706:A707"/>
    <mergeCell ref="B706:B707"/>
    <mergeCell ref="C706:C707"/>
    <mergeCell ref="E706:E707"/>
    <mergeCell ref="F706:F707"/>
    <mergeCell ref="A708:A709"/>
    <mergeCell ref="B708:B709"/>
    <mergeCell ref="C708:C709"/>
    <mergeCell ref="E708:E709"/>
    <mergeCell ref="F708:F709"/>
    <mergeCell ref="A710:A711"/>
    <mergeCell ref="B710:B711"/>
    <mergeCell ref="C710:C711"/>
    <mergeCell ref="D710:D711"/>
    <mergeCell ref="E710:E711"/>
    <mergeCell ref="F710:F711"/>
    <mergeCell ref="A712:A713"/>
    <mergeCell ref="B712:B713"/>
    <mergeCell ref="C712:C713"/>
    <mergeCell ref="E712:E713"/>
    <mergeCell ref="F712:F713"/>
    <mergeCell ref="A714:A715"/>
    <mergeCell ref="B714:B715"/>
    <mergeCell ref="C714:C715"/>
    <mergeCell ref="E714:E715"/>
    <mergeCell ref="F714:F715"/>
    <mergeCell ref="A720:F720"/>
    <mergeCell ref="A721:F721"/>
    <mergeCell ref="A724:A725"/>
    <mergeCell ref="B724:B725"/>
    <mergeCell ref="C724:C725"/>
    <mergeCell ref="E724:E725"/>
    <mergeCell ref="F724:F725"/>
    <mergeCell ref="A726:A727"/>
    <mergeCell ref="B726:B727"/>
    <mergeCell ref="C726:C727"/>
    <mergeCell ref="E726:E727"/>
    <mergeCell ref="F726:F727"/>
    <mergeCell ref="A728:A729"/>
    <mergeCell ref="B728:B729"/>
    <mergeCell ref="C728:C729"/>
    <mergeCell ref="E728:E729"/>
    <mergeCell ref="F728:F729"/>
    <mergeCell ref="A730:A731"/>
    <mergeCell ref="B730:B731"/>
    <mergeCell ref="C730:C731"/>
    <mergeCell ref="D730:D731"/>
    <mergeCell ref="E730:E731"/>
    <mergeCell ref="F730:F731"/>
    <mergeCell ref="A732:A733"/>
    <mergeCell ref="B732:B733"/>
    <mergeCell ref="C732:C733"/>
    <mergeCell ref="E732:E733"/>
    <mergeCell ref="F732:F733"/>
    <mergeCell ref="A734:A735"/>
    <mergeCell ref="B734:B735"/>
    <mergeCell ref="C734:C735"/>
    <mergeCell ref="E734:E735"/>
    <mergeCell ref="F734:F735"/>
    <mergeCell ref="A740:F740"/>
    <mergeCell ref="A741:F741"/>
    <mergeCell ref="A744:A745"/>
    <mergeCell ref="B744:B745"/>
    <mergeCell ref="C744:C745"/>
    <mergeCell ref="E744:E745"/>
    <mergeCell ref="F744:F745"/>
    <mergeCell ref="A746:A747"/>
    <mergeCell ref="B746:B747"/>
    <mergeCell ref="C746:C747"/>
    <mergeCell ref="E746:E747"/>
    <mergeCell ref="F746:F747"/>
    <mergeCell ref="A748:A749"/>
    <mergeCell ref="B748:B749"/>
    <mergeCell ref="C748:C749"/>
    <mergeCell ref="E748:E749"/>
    <mergeCell ref="F748:F749"/>
    <mergeCell ref="A750:A751"/>
    <mergeCell ref="B750:B751"/>
    <mergeCell ref="C750:C751"/>
    <mergeCell ref="D750:D751"/>
    <mergeCell ref="E750:E751"/>
    <mergeCell ref="F750:F751"/>
    <mergeCell ref="A752:A753"/>
    <mergeCell ref="B752:B753"/>
    <mergeCell ref="C752:C753"/>
    <mergeCell ref="E752:E753"/>
    <mergeCell ref="F752:F753"/>
    <mergeCell ref="A754:A755"/>
    <mergeCell ref="B754:B755"/>
    <mergeCell ref="C754:C755"/>
    <mergeCell ref="E754:E755"/>
    <mergeCell ref="F754:F755"/>
    <mergeCell ref="A760:F760"/>
    <mergeCell ref="A761:F761"/>
    <mergeCell ref="A764:A765"/>
    <mergeCell ref="B764:B765"/>
    <mergeCell ref="C764:C765"/>
    <mergeCell ref="E764:E765"/>
    <mergeCell ref="F764:F765"/>
    <mergeCell ref="A766:A767"/>
    <mergeCell ref="B766:B767"/>
    <mergeCell ref="C766:C767"/>
    <mergeCell ref="E766:E767"/>
    <mergeCell ref="F766:F767"/>
    <mergeCell ref="A768:A769"/>
    <mergeCell ref="B768:B769"/>
    <mergeCell ref="C768:C769"/>
    <mergeCell ref="E768:E769"/>
    <mergeCell ref="F768:F769"/>
    <mergeCell ref="A770:A771"/>
    <mergeCell ref="B770:B771"/>
    <mergeCell ref="C770:C771"/>
    <mergeCell ref="D770:D771"/>
    <mergeCell ref="E770:E771"/>
    <mergeCell ref="F770:F771"/>
    <mergeCell ref="A772:A773"/>
    <mergeCell ref="B772:B773"/>
    <mergeCell ref="C772:C773"/>
    <mergeCell ref="E772:E773"/>
    <mergeCell ref="F772:F773"/>
    <mergeCell ref="A774:A775"/>
    <mergeCell ref="B774:B775"/>
    <mergeCell ref="C774:C775"/>
    <mergeCell ref="E774:E775"/>
    <mergeCell ref="F774:F775"/>
    <mergeCell ref="A780:F780"/>
    <mergeCell ref="A781:F781"/>
    <mergeCell ref="A784:A785"/>
    <mergeCell ref="B784:B785"/>
    <mergeCell ref="C784:C785"/>
    <mergeCell ref="E784:E785"/>
    <mergeCell ref="F784:F785"/>
    <mergeCell ref="A786:A787"/>
    <mergeCell ref="B786:B787"/>
    <mergeCell ref="C786:C787"/>
    <mergeCell ref="E786:E787"/>
    <mergeCell ref="F786:F787"/>
    <mergeCell ref="A788:A789"/>
    <mergeCell ref="B788:B789"/>
    <mergeCell ref="C788:C789"/>
    <mergeCell ref="E788:E789"/>
    <mergeCell ref="F788:F789"/>
    <mergeCell ref="A790:A791"/>
    <mergeCell ref="B790:B791"/>
    <mergeCell ref="C790:C791"/>
    <mergeCell ref="D790:D791"/>
    <mergeCell ref="E790:E791"/>
    <mergeCell ref="F790:F791"/>
    <mergeCell ref="A792:A793"/>
    <mergeCell ref="B792:B793"/>
    <mergeCell ref="C792:C793"/>
    <mergeCell ref="E792:E793"/>
    <mergeCell ref="F792:F793"/>
    <mergeCell ref="A794:A795"/>
    <mergeCell ref="B794:B795"/>
    <mergeCell ref="C794:C795"/>
    <mergeCell ref="E794:E795"/>
    <mergeCell ref="F794:F795"/>
    <mergeCell ref="A800:F800"/>
    <mergeCell ref="A801:F801"/>
    <mergeCell ref="A804:A805"/>
    <mergeCell ref="B804:B805"/>
    <mergeCell ref="C804:C805"/>
    <mergeCell ref="E804:E805"/>
    <mergeCell ref="F804:F805"/>
    <mergeCell ref="A806:A807"/>
    <mergeCell ref="B806:B807"/>
    <mergeCell ref="C806:C807"/>
    <mergeCell ref="E806:E807"/>
    <mergeCell ref="F806:F807"/>
    <mergeCell ref="A808:A809"/>
    <mergeCell ref="B808:B809"/>
    <mergeCell ref="C808:C809"/>
    <mergeCell ref="E808:E809"/>
    <mergeCell ref="F808:F809"/>
    <mergeCell ref="A810:A811"/>
    <mergeCell ref="B810:B811"/>
    <mergeCell ref="C810:C811"/>
    <mergeCell ref="D810:D811"/>
    <mergeCell ref="E810:E811"/>
    <mergeCell ref="F810:F811"/>
    <mergeCell ref="A812:A813"/>
    <mergeCell ref="B812:B813"/>
    <mergeCell ref="C812:C813"/>
    <mergeCell ref="E812:E813"/>
    <mergeCell ref="F812:F813"/>
    <mergeCell ref="A814:A815"/>
    <mergeCell ref="B814:B815"/>
    <mergeCell ref="C814:C815"/>
    <mergeCell ref="E814:E815"/>
    <mergeCell ref="F814:F815"/>
    <mergeCell ref="A820:F820"/>
    <mergeCell ref="A821:F821"/>
    <mergeCell ref="A824:A825"/>
    <mergeCell ref="B824:B825"/>
    <mergeCell ref="C824:C825"/>
    <mergeCell ref="E824:E825"/>
    <mergeCell ref="F824:F825"/>
    <mergeCell ref="A826:A827"/>
    <mergeCell ref="B826:B827"/>
    <mergeCell ref="C826:C827"/>
    <mergeCell ref="E826:E827"/>
    <mergeCell ref="F826:F827"/>
    <mergeCell ref="A828:A829"/>
    <mergeCell ref="B828:B829"/>
    <mergeCell ref="C828:C829"/>
    <mergeCell ref="E828:E829"/>
    <mergeCell ref="F828:F829"/>
    <mergeCell ref="A830:A831"/>
    <mergeCell ref="B830:B831"/>
    <mergeCell ref="C830:C831"/>
    <mergeCell ref="D830:D831"/>
    <mergeCell ref="E830:E831"/>
    <mergeCell ref="F830:F831"/>
    <mergeCell ref="A832:A833"/>
    <mergeCell ref="B832:B833"/>
    <mergeCell ref="C832:C833"/>
    <mergeCell ref="E832:E833"/>
    <mergeCell ref="F832:F833"/>
    <mergeCell ref="A834:A835"/>
    <mergeCell ref="B834:B835"/>
    <mergeCell ref="C834:C835"/>
    <mergeCell ref="E834:E835"/>
    <mergeCell ref="F834:F835"/>
    <mergeCell ref="A840:F840"/>
    <mergeCell ref="A841:F841"/>
    <mergeCell ref="A844:A845"/>
    <mergeCell ref="B844:B845"/>
    <mergeCell ref="C844:C845"/>
    <mergeCell ref="E844:E845"/>
    <mergeCell ref="F844:F845"/>
    <mergeCell ref="A846:A847"/>
    <mergeCell ref="B846:B847"/>
    <mergeCell ref="C846:C847"/>
    <mergeCell ref="E846:E847"/>
    <mergeCell ref="F846:F847"/>
    <mergeCell ref="A848:A849"/>
    <mergeCell ref="B848:B849"/>
    <mergeCell ref="C848:C849"/>
    <mergeCell ref="E848:E849"/>
    <mergeCell ref="F848:F849"/>
    <mergeCell ref="A850:A851"/>
    <mergeCell ref="B850:B851"/>
    <mergeCell ref="C850:C851"/>
    <mergeCell ref="D850:D851"/>
    <mergeCell ref="E850:E851"/>
    <mergeCell ref="F850:F851"/>
    <mergeCell ref="A852:A853"/>
    <mergeCell ref="B852:B853"/>
    <mergeCell ref="C852:C853"/>
    <mergeCell ref="E852:E853"/>
    <mergeCell ref="F852:F853"/>
    <mergeCell ref="A854:A855"/>
    <mergeCell ref="B854:B855"/>
    <mergeCell ref="C854:C855"/>
    <mergeCell ref="E854:E855"/>
    <mergeCell ref="F854:F855"/>
    <mergeCell ref="A860:F860"/>
    <mergeCell ref="A861:F861"/>
    <mergeCell ref="A864:A865"/>
    <mergeCell ref="B864:B865"/>
    <mergeCell ref="C864:C865"/>
    <mergeCell ref="E864:E865"/>
    <mergeCell ref="F864:F865"/>
    <mergeCell ref="A866:A867"/>
    <mergeCell ref="B866:B867"/>
    <mergeCell ref="C866:C867"/>
    <mergeCell ref="E866:E867"/>
    <mergeCell ref="F866:F867"/>
    <mergeCell ref="A868:A869"/>
    <mergeCell ref="B868:B869"/>
    <mergeCell ref="C868:C869"/>
    <mergeCell ref="D868:D869"/>
    <mergeCell ref="E868:E869"/>
    <mergeCell ref="F868:F869"/>
    <mergeCell ref="A870:A871"/>
    <mergeCell ref="B870:B871"/>
    <mergeCell ref="C870:C871"/>
    <mergeCell ref="E870:E871"/>
    <mergeCell ref="F870:F871"/>
    <mergeCell ref="A876:F876"/>
    <mergeCell ref="A877:F877"/>
    <mergeCell ref="A880:A881"/>
    <mergeCell ref="B880:B881"/>
    <mergeCell ref="C880:C881"/>
    <mergeCell ref="E880:E881"/>
    <mergeCell ref="F880:F881"/>
    <mergeCell ref="A882:A883"/>
    <mergeCell ref="B882:B883"/>
    <mergeCell ref="C882:C883"/>
    <mergeCell ref="E882:E883"/>
    <mergeCell ref="F882:F883"/>
    <mergeCell ref="A884:A885"/>
    <mergeCell ref="B884:B885"/>
    <mergeCell ref="C884:C885"/>
    <mergeCell ref="D884:D885"/>
    <mergeCell ref="E884:E885"/>
    <mergeCell ref="F884:F885"/>
    <mergeCell ref="A886:A887"/>
    <mergeCell ref="B886:B887"/>
    <mergeCell ref="C886:C887"/>
    <mergeCell ref="E886:E887"/>
    <mergeCell ref="F886:F887"/>
    <mergeCell ref="A892:F892"/>
    <mergeCell ref="A893:F893"/>
    <mergeCell ref="A896:A897"/>
    <mergeCell ref="B896:B897"/>
    <mergeCell ref="C896:C897"/>
    <mergeCell ref="E896:E897"/>
    <mergeCell ref="F896:F897"/>
    <mergeCell ref="A898:A899"/>
    <mergeCell ref="B898:B899"/>
    <mergeCell ref="C898:C899"/>
    <mergeCell ref="E898:E899"/>
    <mergeCell ref="F898:F899"/>
    <mergeCell ref="A900:A901"/>
    <mergeCell ref="B900:B901"/>
    <mergeCell ref="C900:C901"/>
    <mergeCell ref="E900:E901"/>
    <mergeCell ref="F900:F901"/>
    <mergeCell ref="A902:A903"/>
    <mergeCell ref="B902:B903"/>
    <mergeCell ref="C902:C903"/>
    <mergeCell ref="D902:D903"/>
    <mergeCell ref="E902:E903"/>
    <mergeCell ref="F902:F903"/>
    <mergeCell ref="A904:A905"/>
    <mergeCell ref="B904:B905"/>
    <mergeCell ref="C904:C905"/>
    <mergeCell ref="E904:E905"/>
    <mergeCell ref="F904:F905"/>
    <mergeCell ref="A906:A907"/>
    <mergeCell ref="B906:B907"/>
    <mergeCell ref="C906:C907"/>
    <mergeCell ref="E906:E907"/>
    <mergeCell ref="F906:F907"/>
    <mergeCell ref="A912:F912"/>
    <mergeCell ref="A913:F913"/>
    <mergeCell ref="A916:A917"/>
    <mergeCell ref="B916:B917"/>
    <mergeCell ref="C916:C917"/>
    <mergeCell ref="E916:E917"/>
    <mergeCell ref="F916:F917"/>
    <mergeCell ref="A918:A919"/>
    <mergeCell ref="B918:B919"/>
    <mergeCell ref="C918:C919"/>
    <mergeCell ref="D918:D919"/>
    <mergeCell ref="E918:E919"/>
    <mergeCell ref="F918:F919"/>
    <mergeCell ref="A920:A921"/>
    <mergeCell ref="B920:B921"/>
    <mergeCell ref="C920:C921"/>
    <mergeCell ref="E920:E921"/>
    <mergeCell ref="F920:F921"/>
    <mergeCell ref="A926:F926"/>
    <mergeCell ref="A927:F927"/>
    <mergeCell ref="A930:A931"/>
    <mergeCell ref="B930:B931"/>
    <mergeCell ref="C930:C931"/>
    <mergeCell ref="E930:E931"/>
    <mergeCell ref="F930:F931"/>
    <mergeCell ref="A932:A933"/>
    <mergeCell ref="B932:B933"/>
    <mergeCell ref="C932:C933"/>
    <mergeCell ref="E932:E933"/>
    <mergeCell ref="F932:F933"/>
    <mergeCell ref="A934:A935"/>
    <mergeCell ref="B934:B935"/>
    <mergeCell ref="C934:C935"/>
    <mergeCell ref="E934:E935"/>
    <mergeCell ref="F934:F935"/>
    <mergeCell ref="A936:A937"/>
    <mergeCell ref="B936:B937"/>
    <mergeCell ref="C936:C937"/>
    <mergeCell ref="D936:D937"/>
    <mergeCell ref="E936:E937"/>
    <mergeCell ref="F936:F937"/>
    <mergeCell ref="A938:A939"/>
    <mergeCell ref="B938:B939"/>
    <mergeCell ref="C938:C939"/>
    <mergeCell ref="E938:E939"/>
    <mergeCell ref="F938:F939"/>
    <mergeCell ref="A940:A941"/>
    <mergeCell ref="B940:B941"/>
    <mergeCell ref="C940:C941"/>
    <mergeCell ref="E940:E941"/>
    <mergeCell ref="F940:F941"/>
    <mergeCell ref="A946:F946"/>
    <mergeCell ref="A947:F947"/>
    <mergeCell ref="A950:A951"/>
    <mergeCell ref="B950:B951"/>
    <mergeCell ref="C950:C951"/>
    <mergeCell ref="E950:E951"/>
    <mergeCell ref="F950:F951"/>
    <mergeCell ref="A952:A953"/>
    <mergeCell ref="B952:B953"/>
    <mergeCell ref="C952:C953"/>
    <mergeCell ref="E952:E953"/>
    <mergeCell ref="F952:F953"/>
    <mergeCell ref="A954:A955"/>
    <mergeCell ref="B954:B955"/>
    <mergeCell ref="C954:C955"/>
    <mergeCell ref="E954:E955"/>
    <mergeCell ref="F954:F955"/>
    <mergeCell ref="A956:A957"/>
    <mergeCell ref="B956:B957"/>
    <mergeCell ref="C956:C957"/>
    <mergeCell ref="D956:D957"/>
    <mergeCell ref="E956:E957"/>
    <mergeCell ref="F956:F957"/>
    <mergeCell ref="A958:A959"/>
    <mergeCell ref="B958:B959"/>
    <mergeCell ref="C958:C959"/>
    <mergeCell ref="E958:E959"/>
    <mergeCell ref="F958:F959"/>
    <mergeCell ref="A960:A961"/>
    <mergeCell ref="B960:B961"/>
    <mergeCell ref="C960:C961"/>
    <mergeCell ref="E960:E961"/>
    <mergeCell ref="F960:F961"/>
    <mergeCell ref="A966:F966"/>
    <mergeCell ref="A967:F967"/>
    <mergeCell ref="A970:A971"/>
    <mergeCell ref="B970:B971"/>
    <mergeCell ref="C970:C971"/>
    <mergeCell ref="E970:E971"/>
    <mergeCell ref="F970:F971"/>
    <mergeCell ref="A972:A973"/>
    <mergeCell ref="B972:B973"/>
    <mergeCell ref="C972:C973"/>
    <mergeCell ref="E972:E973"/>
    <mergeCell ref="F972:F973"/>
    <mergeCell ref="A974:A975"/>
    <mergeCell ref="B974:B975"/>
    <mergeCell ref="C974:C975"/>
    <mergeCell ref="E974:E975"/>
    <mergeCell ref="F974:F975"/>
    <mergeCell ref="A976:A977"/>
    <mergeCell ref="B976:B977"/>
    <mergeCell ref="C976:C977"/>
    <mergeCell ref="D976:D977"/>
    <mergeCell ref="E976:E977"/>
    <mergeCell ref="F976:F977"/>
    <mergeCell ref="A978:A979"/>
    <mergeCell ref="B978:B979"/>
    <mergeCell ref="C978:C979"/>
    <mergeCell ref="E978:E979"/>
    <mergeCell ref="F978:F979"/>
    <mergeCell ref="A980:A981"/>
    <mergeCell ref="B980:B981"/>
    <mergeCell ref="C980:C981"/>
    <mergeCell ref="E980:E981"/>
    <mergeCell ref="F980:F981"/>
    <mergeCell ref="A986:F986"/>
    <mergeCell ref="A987:F987"/>
    <mergeCell ref="A990:A991"/>
    <mergeCell ref="B990:B991"/>
    <mergeCell ref="C990:C991"/>
    <mergeCell ref="E990:E991"/>
    <mergeCell ref="F990:F991"/>
    <mergeCell ref="A992:A993"/>
    <mergeCell ref="B992:B993"/>
    <mergeCell ref="C992:C993"/>
    <mergeCell ref="E992:E993"/>
    <mergeCell ref="F992:F993"/>
    <mergeCell ref="A994:A995"/>
    <mergeCell ref="B994:B995"/>
    <mergeCell ref="C994:C995"/>
    <mergeCell ref="E994:E995"/>
    <mergeCell ref="F994:F995"/>
    <mergeCell ref="A996:A997"/>
    <mergeCell ref="B996:B997"/>
    <mergeCell ref="C996:C997"/>
    <mergeCell ref="D996:D997"/>
    <mergeCell ref="E996:E997"/>
    <mergeCell ref="F996:F997"/>
    <mergeCell ref="A998:A999"/>
    <mergeCell ref="B998:B999"/>
    <mergeCell ref="C998:C999"/>
    <mergeCell ref="E998:E999"/>
    <mergeCell ref="F998:F999"/>
    <mergeCell ref="A1000:A1001"/>
    <mergeCell ref="B1000:B1001"/>
    <mergeCell ref="C1000:C1001"/>
    <mergeCell ref="E1000:E1001"/>
    <mergeCell ref="F1000:F1001"/>
    <mergeCell ref="A1006:F1006"/>
    <mergeCell ref="A1007:F1007"/>
    <mergeCell ref="A1010:A1011"/>
    <mergeCell ref="B1010:B1011"/>
    <mergeCell ref="C1010:C1011"/>
    <mergeCell ref="E1010:E1011"/>
    <mergeCell ref="F1010:F1011"/>
    <mergeCell ref="A1012:A1013"/>
    <mergeCell ref="B1012:B1013"/>
    <mergeCell ref="C1012:C1013"/>
    <mergeCell ref="E1012:E1013"/>
    <mergeCell ref="F1012:F1013"/>
    <mergeCell ref="A1014:A1015"/>
    <mergeCell ref="B1014:B1015"/>
    <mergeCell ref="C1014:C1015"/>
    <mergeCell ref="E1014:E1015"/>
    <mergeCell ref="F1014:F1015"/>
    <mergeCell ref="A1016:A1017"/>
    <mergeCell ref="B1016:B1017"/>
    <mergeCell ref="C1016:C1017"/>
    <mergeCell ref="D1016:D1017"/>
    <mergeCell ref="E1016:E1017"/>
    <mergeCell ref="F1016:F1017"/>
    <mergeCell ref="A1018:A1019"/>
    <mergeCell ref="B1018:B1019"/>
    <mergeCell ref="C1018:C1019"/>
    <mergeCell ref="E1018:E1019"/>
    <mergeCell ref="F1018:F1019"/>
    <mergeCell ref="A1020:A1021"/>
    <mergeCell ref="B1020:B1021"/>
    <mergeCell ref="C1020:C1021"/>
    <mergeCell ref="E1020:E1021"/>
    <mergeCell ref="F1020:F1021"/>
    <mergeCell ref="A1026:F1026"/>
    <mergeCell ref="A1027:F1027"/>
    <mergeCell ref="A1030:A1031"/>
    <mergeCell ref="B1030:B1031"/>
    <mergeCell ref="C1030:C1031"/>
    <mergeCell ref="E1030:E1031"/>
    <mergeCell ref="F1030:F1031"/>
    <mergeCell ref="A1032:A1033"/>
    <mergeCell ref="B1032:B1033"/>
    <mergeCell ref="C1032:C1033"/>
    <mergeCell ref="E1032:E1033"/>
    <mergeCell ref="F1032:F1033"/>
    <mergeCell ref="A1034:A1035"/>
    <mergeCell ref="B1034:B1035"/>
    <mergeCell ref="C1034:C1035"/>
    <mergeCell ref="E1034:E1035"/>
    <mergeCell ref="F1034:F1035"/>
    <mergeCell ref="A1036:A1037"/>
    <mergeCell ref="B1036:B1037"/>
    <mergeCell ref="C1036:C1037"/>
    <mergeCell ref="D1036:D1037"/>
    <mergeCell ref="E1036:E1037"/>
    <mergeCell ref="F1036:F1037"/>
    <mergeCell ref="A1038:A1039"/>
    <mergeCell ref="B1038:B1039"/>
    <mergeCell ref="C1038:C1039"/>
    <mergeCell ref="E1038:E1039"/>
    <mergeCell ref="F1038:F1039"/>
    <mergeCell ref="A1040:A1041"/>
    <mergeCell ref="B1040:B1041"/>
    <mergeCell ref="C1040:C1041"/>
    <mergeCell ref="E1040:E1041"/>
    <mergeCell ref="F1040:F1041"/>
    <mergeCell ref="A1046:F1046"/>
    <mergeCell ref="A1047:F1047"/>
    <mergeCell ref="A1050:A1051"/>
    <mergeCell ref="B1050:B1051"/>
    <mergeCell ref="C1050:C1051"/>
    <mergeCell ref="E1050:E1051"/>
    <mergeCell ref="F1050:F1051"/>
    <mergeCell ref="A1052:A1053"/>
    <mergeCell ref="B1052:B1053"/>
    <mergeCell ref="C1052:C1053"/>
    <mergeCell ref="E1052:E1053"/>
    <mergeCell ref="F1052:F1053"/>
    <mergeCell ref="A1054:A1055"/>
    <mergeCell ref="B1054:B1055"/>
    <mergeCell ref="C1054:C1055"/>
    <mergeCell ref="E1054:E1055"/>
    <mergeCell ref="F1054:F1055"/>
    <mergeCell ref="A1056:A1057"/>
    <mergeCell ref="B1056:B1057"/>
    <mergeCell ref="C1056:C1057"/>
    <mergeCell ref="D1056:D1057"/>
    <mergeCell ref="E1056:E1057"/>
    <mergeCell ref="F1056:F1057"/>
    <mergeCell ref="A1058:A1059"/>
    <mergeCell ref="B1058:B1059"/>
    <mergeCell ref="C1058:C1059"/>
    <mergeCell ref="E1058:E1059"/>
    <mergeCell ref="F1058:F1059"/>
    <mergeCell ref="A1060:A1061"/>
    <mergeCell ref="B1060:B1061"/>
    <mergeCell ref="C1060:C1061"/>
    <mergeCell ref="E1060:E1061"/>
    <mergeCell ref="F1060:F1061"/>
    <mergeCell ref="A1066:F1066"/>
    <mergeCell ref="A1067:F1067"/>
    <mergeCell ref="A1070:A1071"/>
    <mergeCell ref="B1070:B1071"/>
    <mergeCell ref="C1070:C1071"/>
    <mergeCell ref="E1070:E1071"/>
    <mergeCell ref="F1070:F1071"/>
    <mergeCell ref="A1072:A1073"/>
    <mergeCell ref="B1072:B1073"/>
    <mergeCell ref="C1072:C1073"/>
    <mergeCell ref="E1072:E1073"/>
    <mergeCell ref="F1072:F1073"/>
    <mergeCell ref="A1074:A1075"/>
    <mergeCell ref="B1074:B1075"/>
    <mergeCell ref="C1074:C1075"/>
    <mergeCell ref="E1074:E1075"/>
    <mergeCell ref="F1074:F1075"/>
    <mergeCell ref="A1076:A1077"/>
    <mergeCell ref="B1076:B1077"/>
    <mergeCell ref="C1076:C1077"/>
    <mergeCell ref="D1076:D1077"/>
    <mergeCell ref="E1076:E1077"/>
    <mergeCell ref="F1076:F1077"/>
    <mergeCell ref="A1078:A1079"/>
    <mergeCell ref="B1078:B1079"/>
    <mergeCell ref="C1078:C1079"/>
    <mergeCell ref="E1078:E1079"/>
    <mergeCell ref="F1078:F1079"/>
    <mergeCell ref="A1080:A1081"/>
    <mergeCell ref="B1080:B1081"/>
    <mergeCell ref="C1080:C1081"/>
    <mergeCell ref="E1080:E1081"/>
    <mergeCell ref="F1080:F1081"/>
    <mergeCell ref="A1086:F1086"/>
    <mergeCell ref="A1087:F1087"/>
    <mergeCell ref="A1090:A1091"/>
    <mergeCell ref="B1090:B1091"/>
    <mergeCell ref="C1090:C1091"/>
    <mergeCell ref="E1090:E1091"/>
    <mergeCell ref="F1090:F1091"/>
    <mergeCell ref="A1092:A1093"/>
    <mergeCell ref="B1092:B1093"/>
    <mergeCell ref="C1092:C1093"/>
    <mergeCell ref="E1092:E1093"/>
    <mergeCell ref="F1092:F1093"/>
    <mergeCell ref="A1094:A1095"/>
    <mergeCell ref="B1094:B1095"/>
    <mergeCell ref="C1094:C1095"/>
    <mergeCell ref="E1094:E1095"/>
    <mergeCell ref="F1094:F1095"/>
    <mergeCell ref="A1096:A1097"/>
    <mergeCell ref="B1096:B1097"/>
    <mergeCell ref="C1096:C1097"/>
    <mergeCell ref="D1096:D1097"/>
    <mergeCell ref="E1096:E1097"/>
    <mergeCell ref="F1096:F1097"/>
    <mergeCell ref="A1098:A1099"/>
    <mergeCell ref="B1098:B1099"/>
    <mergeCell ref="C1098:C1099"/>
    <mergeCell ref="E1098:E1099"/>
    <mergeCell ref="F1098:F1099"/>
    <mergeCell ref="A1100:A1101"/>
    <mergeCell ref="B1100:B1101"/>
    <mergeCell ref="C1100:C1101"/>
    <mergeCell ref="E1100:E1101"/>
    <mergeCell ref="F1100:F1101"/>
    <mergeCell ref="A1106:F1106"/>
    <mergeCell ref="A1107:F1107"/>
    <mergeCell ref="A1110:A1111"/>
    <mergeCell ref="B1110:B1111"/>
    <mergeCell ref="C1110:C1111"/>
    <mergeCell ref="E1110:E1111"/>
    <mergeCell ref="F1110:F1111"/>
    <mergeCell ref="A1112:A1113"/>
    <mergeCell ref="B1112:B1113"/>
    <mergeCell ref="C1112:C1113"/>
    <mergeCell ref="E1112:E1113"/>
    <mergeCell ref="F1112:F1113"/>
    <mergeCell ref="A1114:A1115"/>
    <mergeCell ref="B1114:B1115"/>
    <mergeCell ref="C1114:C1115"/>
    <mergeCell ref="E1114:E1115"/>
    <mergeCell ref="F1114:F1115"/>
    <mergeCell ref="A1116:A1117"/>
    <mergeCell ref="B1116:B1117"/>
    <mergeCell ref="C1116:C1117"/>
    <mergeCell ref="D1116:D1117"/>
    <mergeCell ref="E1116:E1117"/>
    <mergeCell ref="F1116:F1117"/>
    <mergeCell ref="A1118:A1119"/>
    <mergeCell ref="B1118:B1119"/>
    <mergeCell ref="C1118:C1119"/>
    <mergeCell ref="E1118:E1119"/>
    <mergeCell ref="F1118:F1119"/>
    <mergeCell ref="A1120:A1121"/>
    <mergeCell ref="B1120:B1121"/>
    <mergeCell ref="C1120:C1121"/>
    <mergeCell ref="E1120:E1121"/>
    <mergeCell ref="F1120:F1121"/>
    <mergeCell ref="A1126:F1126"/>
    <mergeCell ref="A1127:F1127"/>
    <mergeCell ref="A1130:A1131"/>
    <mergeCell ref="B1130:B1131"/>
    <mergeCell ref="C1130:C1131"/>
    <mergeCell ref="E1130:E1131"/>
    <mergeCell ref="F1130:F1131"/>
    <mergeCell ref="A1132:A1133"/>
    <mergeCell ref="B1132:B1133"/>
    <mergeCell ref="C1132:C1133"/>
    <mergeCell ref="E1132:E1133"/>
    <mergeCell ref="F1132:F1133"/>
    <mergeCell ref="A1134:A1135"/>
    <mergeCell ref="B1134:B1135"/>
    <mergeCell ref="C1134:C1135"/>
    <mergeCell ref="E1134:E1135"/>
    <mergeCell ref="F1134:F1135"/>
    <mergeCell ref="A1136:A1137"/>
    <mergeCell ref="B1136:B1137"/>
    <mergeCell ref="C1136:C1137"/>
    <mergeCell ref="D1136:D1137"/>
    <mergeCell ref="E1136:E1137"/>
    <mergeCell ref="F1136:F1137"/>
    <mergeCell ref="A1138:A1139"/>
    <mergeCell ref="B1138:B1139"/>
    <mergeCell ref="C1138:C1139"/>
    <mergeCell ref="E1138:E1139"/>
    <mergeCell ref="F1138:F1139"/>
    <mergeCell ref="A1140:A1141"/>
    <mergeCell ref="B1140:B1141"/>
    <mergeCell ref="C1140:C1141"/>
    <mergeCell ref="E1140:E1141"/>
    <mergeCell ref="F1140:F1141"/>
    <mergeCell ref="A1146:F1146"/>
    <mergeCell ref="A1147:F1147"/>
    <mergeCell ref="A1150:A1151"/>
    <mergeCell ref="B1150:B1151"/>
    <mergeCell ref="C1150:C1151"/>
    <mergeCell ref="E1150:E1151"/>
    <mergeCell ref="F1150:F1151"/>
    <mergeCell ref="A1152:A1153"/>
    <mergeCell ref="B1152:B1153"/>
    <mergeCell ref="C1152:C1153"/>
    <mergeCell ref="E1152:E1153"/>
    <mergeCell ref="F1152:F1153"/>
    <mergeCell ref="A1154:A1155"/>
    <mergeCell ref="B1154:B1155"/>
    <mergeCell ref="C1154:C1155"/>
    <mergeCell ref="E1154:E1155"/>
    <mergeCell ref="F1154:F1155"/>
    <mergeCell ref="A1156:A1157"/>
    <mergeCell ref="B1156:B1157"/>
    <mergeCell ref="C1156:C1157"/>
    <mergeCell ref="D1156:D1157"/>
    <mergeCell ref="E1156:E1157"/>
    <mergeCell ref="F1156:F1157"/>
    <mergeCell ref="A1158:A1159"/>
    <mergeCell ref="B1158:B1159"/>
    <mergeCell ref="C1158:C1159"/>
    <mergeCell ref="E1158:E1159"/>
    <mergeCell ref="F1158:F1159"/>
    <mergeCell ref="A1160:A1161"/>
    <mergeCell ref="B1160:B1161"/>
    <mergeCell ref="C1160:C1161"/>
    <mergeCell ref="E1160:E1161"/>
    <mergeCell ref="F1160:F11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2014-04-18T12:57:32Z</dcterms:modified>
  <cp:category/>
  <cp:version/>
  <cp:contentType/>
  <cp:contentStatus/>
  <cp:revision>1</cp:revision>
</cp:coreProperties>
</file>